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195" windowHeight="9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83" i="1"/>
  <c r="G383"/>
  <c r="F383"/>
  <c r="E383"/>
  <c r="D383"/>
  <c r="O13"/>
  <c r="N13"/>
  <c r="M13"/>
  <c r="L13"/>
  <c r="K13"/>
  <c r="J13"/>
  <c r="I13"/>
  <c r="H13"/>
  <c r="D76"/>
  <c r="N809"/>
  <c r="M809"/>
  <c r="L809"/>
  <c r="K809"/>
  <c r="J809"/>
  <c r="I809"/>
  <c r="G809"/>
  <c r="F809"/>
  <c r="E809"/>
  <c r="D809"/>
  <c r="L720"/>
  <c r="I511"/>
  <c r="E511"/>
  <c r="F21"/>
  <c r="E21"/>
  <c r="J33"/>
  <c r="F562"/>
  <c r="O451"/>
  <c r="D470"/>
  <c r="K470"/>
  <c r="L470"/>
  <c r="M470"/>
  <c r="O835"/>
  <c r="N835"/>
  <c r="M835"/>
  <c r="L835"/>
  <c r="K835"/>
  <c r="J835"/>
  <c r="I835"/>
  <c r="H835"/>
  <c r="D835"/>
  <c r="E835"/>
  <c r="F835"/>
  <c r="G835"/>
  <c r="D846"/>
  <c r="E846"/>
  <c r="F846"/>
  <c r="G846"/>
  <c r="H846"/>
  <c r="L846"/>
  <c r="O846"/>
  <c r="N846"/>
  <c r="M846"/>
  <c r="K846"/>
  <c r="J846"/>
  <c r="I846"/>
  <c r="O470"/>
  <c r="N470"/>
  <c r="J470"/>
  <c r="I470"/>
  <c r="H470"/>
  <c r="G470"/>
  <c r="F470"/>
  <c r="E470"/>
  <c r="O462"/>
  <c r="N462"/>
  <c r="M462"/>
  <c r="L462"/>
  <c r="K462"/>
  <c r="J462"/>
  <c r="I462"/>
  <c r="H462"/>
  <c r="G462"/>
  <c r="F462"/>
  <c r="E462"/>
  <c r="D462"/>
  <c r="O383"/>
  <c r="N383"/>
  <c r="M383"/>
  <c r="L383"/>
  <c r="J383"/>
  <c r="I383"/>
  <c r="H383"/>
  <c r="O145"/>
  <c r="N145"/>
  <c r="M145"/>
  <c r="L145"/>
  <c r="K145"/>
  <c r="J145"/>
  <c r="I145"/>
  <c r="H145"/>
  <c r="F145"/>
  <c r="G145"/>
  <c r="E145"/>
  <c r="D145"/>
  <c r="H33"/>
  <c r="H60"/>
  <c r="J759"/>
  <c r="O667"/>
  <c r="N667"/>
  <c r="M667"/>
  <c r="L667"/>
  <c r="K667"/>
  <c r="J667"/>
  <c r="I667"/>
  <c r="H667"/>
  <c r="G667"/>
  <c r="F667"/>
  <c r="E667"/>
  <c r="D667"/>
  <c r="J331"/>
  <c r="G816"/>
  <c r="O655"/>
  <c r="N655"/>
  <c r="M655"/>
  <c r="L655"/>
  <c r="K655"/>
  <c r="J655"/>
  <c r="I655"/>
  <c r="H655"/>
  <c r="G655"/>
  <c r="F655"/>
  <c r="E655"/>
  <c r="D655"/>
  <c r="J591"/>
  <c r="G591"/>
  <c r="O591"/>
  <c r="N591"/>
  <c r="M591"/>
  <c r="L591"/>
  <c r="K591"/>
  <c r="I591"/>
  <c r="H591"/>
  <c r="F591"/>
  <c r="E591"/>
  <c r="D591"/>
  <c r="O562"/>
  <c r="N562"/>
  <c r="M562"/>
  <c r="L562"/>
  <c r="K562"/>
  <c r="J562"/>
  <c r="I562"/>
  <c r="H562"/>
  <c r="G562"/>
  <c r="D562"/>
  <c r="E562"/>
  <c r="O571"/>
  <c r="O291"/>
  <c r="N291"/>
  <c r="M291"/>
  <c r="L291"/>
  <c r="K291"/>
  <c r="J291"/>
  <c r="I291"/>
  <c r="H291"/>
  <c r="G291"/>
  <c r="F291"/>
  <c r="E291"/>
  <c r="D291"/>
  <c r="J259"/>
  <c r="I259"/>
  <c r="H259"/>
  <c r="F259"/>
  <c r="E259"/>
  <c r="D259"/>
  <c r="G259"/>
  <c r="O178"/>
  <c r="N178"/>
  <c r="M178"/>
  <c r="L178"/>
  <c r="K178"/>
  <c r="J178"/>
  <c r="I178"/>
  <c r="H178"/>
  <c r="G178"/>
  <c r="F178"/>
  <c r="E178"/>
  <c r="D178"/>
  <c r="O302"/>
  <c r="N302"/>
  <c r="M302"/>
  <c r="L302"/>
  <c r="K302"/>
  <c r="J302"/>
  <c r="I302"/>
  <c r="H302"/>
  <c r="G302"/>
  <c r="F302"/>
  <c r="E302"/>
  <c r="D302"/>
  <c r="M228"/>
  <c r="O238"/>
  <c r="I238"/>
  <c r="H238"/>
  <c r="G238"/>
  <c r="F238"/>
  <c r="E238"/>
  <c r="D238"/>
  <c r="L325"/>
  <c r="O325"/>
  <c r="N325"/>
  <c r="M325"/>
  <c r="K325"/>
  <c r="J325"/>
  <c r="I325"/>
  <c r="H325"/>
  <c r="G325"/>
  <c r="F325"/>
  <c r="E325"/>
  <c r="D325"/>
  <c r="F200"/>
  <c r="J76"/>
  <c r="J123"/>
  <c r="J97"/>
  <c r="J122"/>
  <c r="D13"/>
  <c r="G13"/>
  <c r="F13"/>
  <c r="E13"/>
  <c r="O342"/>
  <c r="N342"/>
  <c r="M342"/>
  <c r="L342"/>
  <c r="K342"/>
  <c r="J342"/>
  <c r="I342"/>
  <c r="H342"/>
  <c r="G342"/>
  <c r="F342"/>
  <c r="E342"/>
  <c r="D342"/>
  <c r="O105"/>
  <c r="N105"/>
  <c r="M105"/>
  <c r="L105"/>
  <c r="K105"/>
  <c r="J105"/>
  <c r="I105"/>
  <c r="H105"/>
  <c r="G105"/>
  <c r="F105"/>
  <c r="E105"/>
  <c r="D105"/>
  <c r="G21"/>
  <c r="O53"/>
  <c r="N53"/>
  <c r="M53"/>
  <c r="L53"/>
  <c r="K53"/>
  <c r="J53"/>
  <c r="I53"/>
  <c r="H53"/>
  <c r="G53"/>
  <c r="F53"/>
  <c r="E53"/>
  <c r="D53"/>
  <c r="O428"/>
  <c r="O369"/>
  <c r="O370"/>
  <c r="N428"/>
  <c r="N369"/>
  <c r="N370"/>
  <c r="M428"/>
  <c r="M369"/>
  <c r="M370"/>
  <c r="L428"/>
  <c r="L369"/>
  <c r="K428"/>
  <c r="K369"/>
  <c r="J428"/>
  <c r="J369"/>
  <c r="I428"/>
  <c r="I369"/>
  <c r="H428"/>
  <c r="H369"/>
  <c r="G428"/>
  <c r="G369"/>
  <c r="F428"/>
  <c r="F369"/>
  <c r="E428"/>
  <c r="E369"/>
  <c r="D428"/>
  <c r="D369"/>
  <c r="N259"/>
  <c r="N280"/>
  <c r="N309"/>
  <c r="O421"/>
  <c r="N421"/>
  <c r="M421"/>
  <c r="L421"/>
  <c r="K421"/>
  <c r="J421"/>
  <c r="I421"/>
  <c r="H421"/>
  <c r="G421"/>
  <c r="F421"/>
  <c r="E421"/>
  <c r="D421"/>
  <c r="O409"/>
  <c r="N409"/>
  <c r="M409"/>
  <c r="L409"/>
  <c r="K409"/>
  <c r="J409"/>
  <c r="I409"/>
  <c r="H409"/>
  <c r="G409"/>
  <c r="F409"/>
  <c r="E409"/>
  <c r="D409"/>
  <c r="O401"/>
  <c r="N401"/>
  <c r="M401"/>
  <c r="L401"/>
  <c r="K401"/>
  <c r="J401"/>
  <c r="I401"/>
  <c r="H401"/>
  <c r="G401"/>
  <c r="F401"/>
  <c r="E401"/>
  <c r="D401"/>
  <c r="O390"/>
  <c r="N390"/>
  <c r="M390"/>
  <c r="L390"/>
  <c r="K390"/>
  <c r="J390"/>
  <c r="I390"/>
  <c r="H390"/>
  <c r="G390"/>
  <c r="F390"/>
  <c r="E390"/>
  <c r="D390"/>
  <c r="O259"/>
  <c r="O280"/>
  <c r="O309"/>
  <c r="M259"/>
  <c r="M280"/>
  <c r="M309"/>
  <c r="L259"/>
  <c r="L280"/>
  <c r="L309"/>
  <c r="K259"/>
  <c r="K280"/>
  <c r="K309"/>
  <c r="J280"/>
  <c r="J309"/>
  <c r="I280"/>
  <c r="I309"/>
  <c r="H280"/>
  <c r="H309"/>
  <c r="G280"/>
  <c r="G309"/>
  <c r="F280"/>
  <c r="F309"/>
  <c r="E280"/>
  <c r="E309"/>
  <c r="D280"/>
  <c r="D309"/>
  <c r="O362"/>
  <c r="N362"/>
  <c r="M362"/>
  <c r="L362"/>
  <c r="K362"/>
  <c r="J362"/>
  <c r="I362"/>
  <c r="H362"/>
  <c r="G362"/>
  <c r="F362"/>
  <c r="E362"/>
  <c r="D362"/>
  <c r="O351"/>
  <c r="N351"/>
  <c r="M351"/>
  <c r="L351"/>
  <c r="K351"/>
  <c r="J351"/>
  <c r="I351"/>
  <c r="H351"/>
  <c r="G351"/>
  <c r="F351"/>
  <c r="E351"/>
  <c r="D351"/>
  <c r="O331"/>
  <c r="N331"/>
  <c r="M331"/>
  <c r="L331"/>
  <c r="K331"/>
  <c r="I331"/>
  <c r="H331"/>
  <c r="G331"/>
  <c r="F331"/>
  <c r="E331"/>
  <c r="D331"/>
  <c r="O853"/>
  <c r="N853"/>
  <c r="M853"/>
  <c r="L853"/>
  <c r="K853"/>
  <c r="J853"/>
  <c r="I853"/>
  <c r="H853"/>
  <c r="G853"/>
  <c r="F853"/>
  <c r="E853"/>
  <c r="D853"/>
  <c r="O827"/>
  <c r="N827"/>
  <c r="M827"/>
  <c r="L827"/>
  <c r="K827"/>
  <c r="J827"/>
  <c r="I827"/>
  <c r="H827"/>
  <c r="G827"/>
  <c r="F827"/>
  <c r="E827"/>
  <c r="D827"/>
  <c r="O816"/>
  <c r="N816"/>
  <c r="M816"/>
  <c r="L816"/>
  <c r="K816"/>
  <c r="J816"/>
  <c r="I816"/>
  <c r="H816"/>
  <c r="F816"/>
  <c r="E816"/>
  <c r="D816"/>
  <c r="O809"/>
  <c r="H809"/>
  <c r="O795"/>
  <c r="N795"/>
  <c r="M795"/>
  <c r="L795"/>
  <c r="K795"/>
  <c r="J795"/>
  <c r="I795"/>
  <c r="H795"/>
  <c r="G795"/>
  <c r="F795"/>
  <c r="E795"/>
  <c r="D795"/>
  <c r="O788"/>
  <c r="N788"/>
  <c r="M788"/>
  <c r="L788"/>
  <c r="K788"/>
  <c r="J788"/>
  <c r="I788"/>
  <c r="H788"/>
  <c r="G788"/>
  <c r="F788"/>
  <c r="E788"/>
  <c r="D788"/>
  <c r="O777"/>
  <c r="N777"/>
  <c r="M777"/>
  <c r="L777"/>
  <c r="K777"/>
  <c r="J777"/>
  <c r="I777"/>
  <c r="H777"/>
  <c r="G777"/>
  <c r="F777"/>
  <c r="E777"/>
  <c r="D777"/>
  <c r="O770"/>
  <c r="N770"/>
  <c r="M770"/>
  <c r="L770"/>
  <c r="K770"/>
  <c r="J770"/>
  <c r="I770"/>
  <c r="H770"/>
  <c r="G770"/>
  <c r="F770"/>
  <c r="E770"/>
  <c r="D770"/>
  <c r="O759"/>
  <c r="N759"/>
  <c r="M759"/>
  <c r="L759"/>
  <c r="K759"/>
  <c r="I759"/>
  <c r="H759"/>
  <c r="G759"/>
  <c r="F759"/>
  <c r="E759"/>
  <c r="D759"/>
  <c r="O752"/>
  <c r="N752"/>
  <c r="M752"/>
  <c r="L752"/>
  <c r="K752"/>
  <c r="J752"/>
  <c r="I752"/>
  <c r="H752"/>
  <c r="G752"/>
  <c r="F752"/>
  <c r="E752"/>
  <c r="D752"/>
  <c r="O732"/>
  <c r="N732"/>
  <c r="M732"/>
  <c r="L732"/>
  <c r="K732"/>
  <c r="J732"/>
  <c r="I732"/>
  <c r="H732"/>
  <c r="G732"/>
  <c r="F732"/>
  <c r="E732"/>
  <c r="D732"/>
  <c r="O720"/>
  <c r="N720"/>
  <c r="M720"/>
  <c r="K720"/>
  <c r="J720"/>
  <c r="I720"/>
  <c r="H720"/>
  <c r="G720"/>
  <c r="F720"/>
  <c r="E720"/>
  <c r="D720"/>
  <c r="O602"/>
  <c r="N602"/>
  <c r="M602"/>
  <c r="L602"/>
  <c r="K602"/>
  <c r="J602"/>
  <c r="I602"/>
  <c r="H602"/>
  <c r="G602"/>
  <c r="F602"/>
  <c r="E602"/>
  <c r="D602"/>
  <c r="O541"/>
  <c r="N541"/>
  <c r="M541"/>
  <c r="L541"/>
  <c r="K541"/>
  <c r="J541"/>
  <c r="I541"/>
  <c r="H541"/>
  <c r="G541"/>
  <c r="F541"/>
  <c r="E541"/>
  <c r="D541"/>
  <c r="O531"/>
  <c r="N531"/>
  <c r="M531"/>
  <c r="L531"/>
  <c r="K531"/>
  <c r="J531"/>
  <c r="I531"/>
  <c r="H531"/>
  <c r="G531"/>
  <c r="F531"/>
  <c r="E531"/>
  <c r="D531"/>
  <c r="O482"/>
  <c r="N482"/>
  <c r="M482"/>
  <c r="L482"/>
  <c r="K482"/>
  <c r="J482"/>
  <c r="I482"/>
  <c r="H482"/>
  <c r="G482"/>
  <c r="F482"/>
  <c r="E482"/>
  <c r="D482"/>
  <c r="D245"/>
  <c r="O245"/>
  <c r="N245"/>
  <c r="M245"/>
  <c r="L245"/>
  <c r="K245"/>
  <c r="J245"/>
  <c r="I245"/>
  <c r="H245"/>
  <c r="G245"/>
  <c r="F245"/>
  <c r="E245"/>
  <c r="O228"/>
  <c r="N228"/>
  <c r="L228"/>
  <c r="K228"/>
  <c r="J228"/>
  <c r="I228"/>
  <c r="H228"/>
  <c r="G228"/>
  <c r="F228"/>
  <c r="E228"/>
  <c r="D228"/>
  <c r="O168"/>
  <c r="N168"/>
  <c r="M168"/>
  <c r="L168"/>
  <c r="K168"/>
  <c r="J168"/>
  <c r="I168"/>
  <c r="H168"/>
  <c r="G168"/>
  <c r="F168"/>
  <c r="E168"/>
  <c r="D168"/>
  <c r="O116"/>
  <c r="N116"/>
  <c r="M116"/>
  <c r="L116"/>
  <c r="K116"/>
  <c r="J116"/>
  <c r="I116"/>
  <c r="H116"/>
  <c r="G116"/>
  <c r="F116"/>
  <c r="E116"/>
  <c r="D116"/>
  <c r="O60"/>
  <c r="O33"/>
  <c r="N60"/>
  <c r="N33"/>
  <c r="N61"/>
  <c r="M60"/>
  <c r="M33"/>
  <c r="M61"/>
  <c r="L60"/>
  <c r="L33"/>
  <c r="K60"/>
  <c r="K33"/>
  <c r="K61"/>
  <c r="J60"/>
  <c r="I60"/>
  <c r="I33"/>
  <c r="G60"/>
  <c r="G33"/>
  <c r="F60"/>
  <c r="F33"/>
  <c r="E60"/>
  <c r="E33"/>
  <c r="D60"/>
  <c r="D33"/>
  <c r="G136"/>
  <c r="D136"/>
  <c r="O712"/>
  <c r="N712"/>
  <c r="M712"/>
  <c r="L712"/>
  <c r="K712"/>
  <c r="J712"/>
  <c r="I712"/>
  <c r="H712"/>
  <c r="G712"/>
  <c r="F712"/>
  <c r="E712"/>
  <c r="D712"/>
  <c r="O647"/>
  <c r="N647"/>
  <c r="M647"/>
  <c r="L647"/>
  <c r="K647"/>
  <c r="J647"/>
  <c r="I647"/>
  <c r="H647"/>
  <c r="G647"/>
  <c r="F647"/>
  <c r="E647"/>
  <c r="D647"/>
  <c r="L21"/>
  <c r="O690"/>
  <c r="O739"/>
  <c r="O738"/>
  <c r="N690"/>
  <c r="N739"/>
  <c r="N738"/>
  <c r="M690"/>
  <c r="M738"/>
  <c r="L690"/>
  <c r="L739"/>
  <c r="L738"/>
  <c r="K690"/>
  <c r="K738"/>
  <c r="J690"/>
  <c r="J739"/>
  <c r="J738"/>
  <c r="I690"/>
  <c r="I738"/>
  <c r="H690"/>
  <c r="H739"/>
  <c r="H738"/>
  <c r="G690"/>
  <c r="G738"/>
  <c r="F690"/>
  <c r="F738"/>
  <c r="E690"/>
  <c r="E738"/>
  <c r="D690"/>
  <c r="D738"/>
  <c r="O697"/>
  <c r="N697"/>
  <c r="M697"/>
  <c r="L697"/>
  <c r="K697"/>
  <c r="J697"/>
  <c r="I697"/>
  <c r="H697"/>
  <c r="G697"/>
  <c r="F697"/>
  <c r="E697"/>
  <c r="D697"/>
  <c r="O629"/>
  <c r="O676"/>
  <c r="N629"/>
  <c r="N677"/>
  <c r="N676"/>
  <c r="M629"/>
  <c r="M676"/>
  <c r="L629"/>
  <c r="L677"/>
  <c r="L676"/>
  <c r="K629"/>
  <c r="K677"/>
  <c r="K676"/>
  <c r="J629"/>
  <c r="J676"/>
  <c r="I629"/>
  <c r="I676"/>
  <c r="H629"/>
  <c r="H676"/>
  <c r="G629"/>
  <c r="G676"/>
  <c r="F629"/>
  <c r="F676"/>
  <c r="E629"/>
  <c r="E676"/>
  <c r="D629"/>
  <c r="D676"/>
  <c r="O636"/>
  <c r="N636"/>
  <c r="M636"/>
  <c r="L636"/>
  <c r="K636"/>
  <c r="J636"/>
  <c r="I636"/>
  <c r="H636"/>
  <c r="G636"/>
  <c r="F636"/>
  <c r="E636"/>
  <c r="D636"/>
  <c r="O583"/>
  <c r="O613"/>
  <c r="N583"/>
  <c r="N614"/>
  <c r="N613"/>
  <c r="M583"/>
  <c r="M613"/>
  <c r="L583"/>
  <c r="L613"/>
  <c r="K583"/>
  <c r="K613"/>
  <c r="J583"/>
  <c r="J613"/>
  <c r="I583"/>
  <c r="I613"/>
  <c r="H583"/>
  <c r="H613"/>
  <c r="G583"/>
  <c r="G613"/>
  <c r="F583"/>
  <c r="F613"/>
  <c r="E583"/>
  <c r="E613"/>
  <c r="D583"/>
  <c r="D613"/>
  <c r="N571"/>
  <c r="M571"/>
  <c r="L571"/>
  <c r="K571"/>
  <c r="J571"/>
  <c r="I571"/>
  <c r="H571"/>
  <c r="G571"/>
  <c r="F571"/>
  <c r="E571"/>
  <c r="D571"/>
  <c r="O504"/>
  <c r="O549"/>
  <c r="O523"/>
  <c r="O548"/>
  <c r="N504"/>
  <c r="N549"/>
  <c r="N523"/>
  <c r="N548"/>
  <c r="M504"/>
  <c r="M523"/>
  <c r="M548"/>
  <c r="L504"/>
  <c r="L523"/>
  <c r="L548"/>
  <c r="K504"/>
  <c r="K549"/>
  <c r="K523"/>
  <c r="K548"/>
  <c r="J504"/>
  <c r="J523"/>
  <c r="J548"/>
  <c r="I504"/>
  <c r="I523"/>
  <c r="I549"/>
  <c r="I548"/>
  <c r="H504"/>
  <c r="H523"/>
  <c r="H548"/>
  <c r="G504"/>
  <c r="G523"/>
  <c r="G548"/>
  <c r="F504"/>
  <c r="F523"/>
  <c r="F548"/>
  <c r="E504"/>
  <c r="E523"/>
  <c r="E548"/>
  <c r="D504"/>
  <c r="D523"/>
  <c r="D548"/>
  <c r="O511"/>
  <c r="N511"/>
  <c r="M511"/>
  <c r="L511"/>
  <c r="K511"/>
  <c r="J511"/>
  <c r="H511"/>
  <c r="G511"/>
  <c r="F511"/>
  <c r="D511"/>
  <c r="O443"/>
  <c r="O489"/>
  <c r="N443"/>
  <c r="N490"/>
  <c r="N489"/>
  <c r="M443"/>
  <c r="M490"/>
  <c r="M489"/>
  <c r="L443"/>
  <c r="L490"/>
  <c r="L489"/>
  <c r="K443"/>
  <c r="K489"/>
  <c r="K490"/>
  <c r="J443"/>
  <c r="J490"/>
  <c r="J489"/>
  <c r="I443"/>
  <c r="I490"/>
  <c r="I489"/>
  <c r="H443"/>
  <c r="H489"/>
  <c r="G443"/>
  <c r="G489"/>
  <c r="F443"/>
  <c r="F489"/>
  <c r="E443"/>
  <c r="E489"/>
  <c r="D443"/>
  <c r="D489"/>
  <c r="N451"/>
  <c r="M451"/>
  <c r="L451"/>
  <c r="K451"/>
  <c r="J451"/>
  <c r="I451"/>
  <c r="H451"/>
  <c r="G451"/>
  <c r="F451"/>
  <c r="E451"/>
  <c r="D451"/>
  <c r="O158"/>
  <c r="N158"/>
  <c r="M158"/>
  <c r="L158"/>
  <c r="K158"/>
  <c r="J158"/>
  <c r="I158"/>
  <c r="H158"/>
  <c r="G158"/>
  <c r="F158"/>
  <c r="E158"/>
  <c r="D158"/>
  <c r="O136"/>
  <c r="N136"/>
  <c r="M136"/>
  <c r="L136"/>
  <c r="K136"/>
  <c r="J136"/>
  <c r="I136"/>
  <c r="H136"/>
  <c r="F136"/>
  <c r="E136"/>
  <c r="O267"/>
  <c r="N267"/>
  <c r="M267"/>
  <c r="L267"/>
  <c r="K267"/>
  <c r="J267"/>
  <c r="I267"/>
  <c r="H267"/>
  <c r="G267"/>
  <c r="F267"/>
  <c r="E267"/>
  <c r="D267"/>
  <c r="O208"/>
  <c r="N208"/>
  <c r="M208"/>
  <c r="L208"/>
  <c r="K208"/>
  <c r="J208"/>
  <c r="I208"/>
  <c r="H208"/>
  <c r="G208"/>
  <c r="F208"/>
  <c r="E208"/>
  <c r="D208"/>
  <c r="O84"/>
  <c r="N84"/>
  <c r="M84"/>
  <c r="L84"/>
  <c r="K84"/>
  <c r="J84"/>
  <c r="I84"/>
  <c r="H84"/>
  <c r="G84"/>
  <c r="F84"/>
  <c r="E84"/>
  <c r="D84"/>
  <c r="O21"/>
  <c r="N21"/>
  <c r="M21"/>
  <c r="K21"/>
  <c r="J21"/>
  <c r="I21"/>
  <c r="H21"/>
  <c r="D21"/>
  <c r="O200"/>
  <c r="O220"/>
  <c r="N200"/>
  <c r="N220"/>
  <c r="N238"/>
  <c r="M200"/>
  <c r="M220"/>
  <c r="M238"/>
  <c r="L200"/>
  <c r="L220"/>
  <c r="L238"/>
  <c r="K200"/>
  <c r="K220"/>
  <c r="K238"/>
  <c r="J200"/>
  <c r="J220"/>
  <c r="J238"/>
  <c r="I200"/>
  <c r="I220"/>
  <c r="H200"/>
  <c r="H220"/>
  <c r="G200"/>
  <c r="G220"/>
  <c r="F220"/>
  <c r="E200"/>
  <c r="E220"/>
  <c r="D200"/>
  <c r="D220"/>
  <c r="O185"/>
  <c r="O186"/>
  <c r="N185"/>
  <c r="M185"/>
  <c r="M186"/>
  <c r="L185"/>
  <c r="L186"/>
  <c r="K185"/>
  <c r="K186"/>
  <c r="J185"/>
  <c r="I185"/>
  <c r="I186"/>
  <c r="H185"/>
  <c r="H186"/>
  <c r="G185"/>
  <c r="F185"/>
  <c r="E185"/>
  <c r="D185"/>
  <c r="O122"/>
  <c r="N122"/>
  <c r="M122"/>
  <c r="L122"/>
  <c r="K122"/>
  <c r="I122"/>
  <c r="H122"/>
  <c r="G122"/>
  <c r="F122"/>
  <c r="E122"/>
  <c r="O76"/>
  <c r="O97"/>
  <c r="N76"/>
  <c r="N123"/>
  <c r="N97"/>
  <c r="M76"/>
  <c r="M97"/>
  <c r="M123"/>
  <c r="L76"/>
  <c r="L97"/>
  <c r="K76"/>
  <c r="K97"/>
  <c r="K123"/>
  <c r="I76"/>
  <c r="I97"/>
  <c r="H76"/>
  <c r="H123"/>
  <c r="H97"/>
  <c r="G76"/>
  <c r="G97"/>
  <c r="F76"/>
  <c r="F97"/>
  <c r="E76"/>
  <c r="E97"/>
  <c r="D97"/>
  <c r="D122"/>
  <c r="E41"/>
  <c r="F41"/>
  <c r="G41"/>
  <c r="H41"/>
  <c r="I41"/>
  <c r="J41"/>
  <c r="K41"/>
  <c r="L41"/>
  <c r="M41"/>
  <c r="N41"/>
  <c r="O41"/>
  <c r="D41"/>
  <c r="E281"/>
  <c r="H61"/>
  <c r="J61"/>
  <c r="I61"/>
  <c r="O490"/>
  <c r="L549"/>
  <c r="K614"/>
  <c r="I677"/>
  <c r="N186"/>
  <c r="L123"/>
  <c r="J186"/>
  <c r="M614"/>
  <c r="O614"/>
  <c r="M739"/>
  <c r="O61"/>
  <c r="M429"/>
  <c r="H677"/>
  <c r="J677"/>
  <c r="K739"/>
  <c r="L61"/>
  <c r="L614"/>
  <c r="H614"/>
  <c r="H490"/>
  <c r="J549"/>
  <c r="M549"/>
  <c r="M677"/>
  <c r="O677"/>
  <c r="I739"/>
  <c r="J614"/>
  <c r="I123"/>
  <c r="O123"/>
  <c r="H549"/>
  <c r="I614"/>
</calcChain>
</file>

<file path=xl/sharedStrings.xml><?xml version="1.0" encoding="utf-8"?>
<sst xmlns="http://schemas.openxmlformats.org/spreadsheetml/2006/main" count="1971" uniqueCount="170">
  <si>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</si>
  <si>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</si>
  <si>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</si>
  <si>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</si>
  <si>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</si>
  <si>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</si>
  <si>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</si>
  <si>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</si>
  <si>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</si>
  <si>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</si>
  <si>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</si>
  <si>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</si>
  <si>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</si>
  <si>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</si>
  <si>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РР</t>
  </si>
  <si>
    <t>С</t>
  </si>
  <si>
    <t>Чай с сахаром</t>
  </si>
  <si>
    <t>Хлеб ржаной</t>
  </si>
  <si>
    <t>В1</t>
  </si>
  <si>
    <t>Итого</t>
  </si>
  <si>
    <t>День - вторник</t>
  </si>
  <si>
    <t>День - четверг</t>
  </si>
  <si>
    <t>Неделя - первая</t>
  </si>
  <si>
    <t>Неделя - вторая</t>
  </si>
  <si>
    <t>Макароны отварные</t>
  </si>
  <si>
    <t xml:space="preserve"> </t>
  </si>
  <si>
    <t>пятница</t>
  </si>
  <si>
    <t>День-</t>
  </si>
  <si>
    <t>День среда</t>
  </si>
  <si>
    <t xml:space="preserve">      Завтрак</t>
  </si>
  <si>
    <t xml:space="preserve">   Обед</t>
  </si>
  <si>
    <t>итого</t>
  </si>
  <si>
    <t>Всего</t>
  </si>
  <si>
    <r>
      <t xml:space="preserve">           </t>
    </r>
    <r>
      <rPr>
        <b/>
        <sz val="10"/>
        <rFont val="Arial Cyr"/>
        <charset val="204"/>
      </rPr>
      <t>Завтрак</t>
    </r>
  </si>
  <si>
    <r>
      <t xml:space="preserve">             </t>
    </r>
    <r>
      <rPr>
        <b/>
        <sz val="10"/>
        <rFont val="Arial Cyr"/>
        <charset val="204"/>
      </rPr>
      <t>Обед</t>
    </r>
  </si>
  <si>
    <t xml:space="preserve">           Завтрак</t>
  </si>
  <si>
    <t xml:space="preserve">         Обед</t>
  </si>
  <si>
    <r>
      <t xml:space="preserve">            </t>
    </r>
    <r>
      <rPr>
        <b/>
        <sz val="10"/>
        <rFont val="Arial Cyr"/>
        <charset val="204"/>
      </rPr>
      <t>Обед</t>
    </r>
  </si>
  <si>
    <r>
      <t xml:space="preserve">           </t>
    </r>
    <r>
      <rPr>
        <b/>
        <sz val="10"/>
        <rFont val="Arial Cyr"/>
        <charset val="204"/>
      </rPr>
      <t xml:space="preserve"> Завтрак</t>
    </r>
  </si>
  <si>
    <t xml:space="preserve">           Обед</t>
  </si>
  <si>
    <t xml:space="preserve">                   </t>
  </si>
  <si>
    <r>
      <t xml:space="preserve">                     </t>
    </r>
    <r>
      <rPr>
        <b/>
        <sz val="10"/>
        <rFont val="Times New Roman"/>
        <family val="1"/>
        <charset val="204"/>
      </rPr>
      <t>Всего</t>
    </r>
  </si>
  <si>
    <r>
      <t xml:space="preserve">              </t>
    </r>
    <r>
      <rPr>
        <b/>
        <sz val="10"/>
        <rFont val="Times New Roman"/>
        <family val="1"/>
        <charset val="204"/>
      </rPr>
      <t>Полдник</t>
    </r>
  </si>
  <si>
    <t>Вермишель молочная</t>
  </si>
  <si>
    <t>Масло сливочное</t>
  </si>
  <si>
    <t>Хлеб пшеничный</t>
  </si>
  <si>
    <t>Сыр</t>
  </si>
  <si>
    <t xml:space="preserve">   2-ой завтрак</t>
  </si>
  <si>
    <t>Картофельное пюре</t>
  </si>
  <si>
    <t>Кофейный напиток</t>
  </si>
  <si>
    <t>Каша овсяная "Геркулесовая" жидкая</t>
  </si>
  <si>
    <t>День - понедельник</t>
  </si>
  <si>
    <t>Компот из сухофруктов</t>
  </si>
  <si>
    <t>50/50</t>
  </si>
  <si>
    <t>Овощи свежие или консервированные</t>
  </si>
  <si>
    <t xml:space="preserve">Борщ со сметаной </t>
  </si>
  <si>
    <t xml:space="preserve">День -   </t>
  </si>
  <si>
    <t>понедельник</t>
  </si>
  <si>
    <t>Неделя-</t>
  </si>
  <si>
    <t>вторая</t>
  </si>
  <si>
    <t>Какао с молоком</t>
  </si>
  <si>
    <r>
      <t xml:space="preserve">               </t>
    </r>
    <r>
      <rPr>
        <b/>
        <sz val="10"/>
        <rFont val="Arial Cyr"/>
        <charset val="204"/>
      </rPr>
      <t>Обед</t>
    </r>
  </si>
  <si>
    <r>
      <t xml:space="preserve">             </t>
    </r>
    <r>
      <rPr>
        <b/>
        <sz val="10"/>
        <rFont val="Arial Cyr"/>
        <charset val="204"/>
      </rPr>
      <t xml:space="preserve"> Завтрак</t>
    </r>
  </si>
  <si>
    <r>
      <t xml:space="preserve">                </t>
    </r>
    <r>
      <rPr>
        <b/>
        <sz val="10"/>
        <rFont val="Arial Cyr"/>
        <charset val="204"/>
      </rPr>
      <t>Обед</t>
    </r>
  </si>
  <si>
    <t>Омлет запеченый с сыром</t>
  </si>
  <si>
    <t>День - среда</t>
  </si>
  <si>
    <r>
      <t xml:space="preserve">             </t>
    </r>
    <r>
      <rPr>
        <b/>
        <sz val="10"/>
        <rFont val="Arial Cyr"/>
        <charset val="204"/>
      </rPr>
      <t xml:space="preserve"> Обед</t>
    </r>
  </si>
  <si>
    <t>Компот из свежих яблок</t>
  </si>
  <si>
    <r>
      <t xml:space="preserve">            </t>
    </r>
    <r>
      <rPr>
        <b/>
        <sz val="10"/>
        <rFont val="Arial Cyr"/>
        <charset val="204"/>
      </rPr>
      <t>Завтрак</t>
    </r>
  </si>
  <si>
    <t>Суп картофельный с клецками</t>
  </si>
  <si>
    <t>Каша гречневая</t>
  </si>
  <si>
    <t>День - пятница</t>
  </si>
  <si>
    <r>
      <t xml:space="preserve">              </t>
    </r>
    <r>
      <rPr>
        <b/>
        <sz val="10"/>
        <rFont val="Arial Cyr"/>
        <charset val="204"/>
      </rPr>
      <t>Завтрак</t>
    </r>
  </si>
  <si>
    <t>Молочная продукция</t>
  </si>
  <si>
    <t>Сок фруктовый</t>
  </si>
  <si>
    <t>Фрукты</t>
  </si>
  <si>
    <t>Каша молочная манная</t>
  </si>
  <si>
    <t>Щи из свежей капусты с картофелем</t>
  </si>
  <si>
    <t xml:space="preserve">   Ужин</t>
  </si>
  <si>
    <t xml:space="preserve">              2 ужин</t>
  </si>
  <si>
    <r>
      <t xml:space="preserve">             </t>
    </r>
    <r>
      <rPr>
        <b/>
        <sz val="10"/>
        <rFont val="Arial Cyr"/>
        <charset val="204"/>
      </rPr>
      <t>ужин</t>
    </r>
  </si>
  <si>
    <t xml:space="preserve">         Ужин</t>
  </si>
  <si>
    <r>
      <t xml:space="preserve">              </t>
    </r>
    <r>
      <rPr>
        <b/>
        <sz val="10"/>
        <rFont val="Times New Roman"/>
        <family val="1"/>
        <charset val="204"/>
      </rPr>
      <t>2 ужин</t>
    </r>
  </si>
  <si>
    <t xml:space="preserve">              Ужин</t>
  </si>
  <si>
    <t xml:space="preserve">          2    Ужин</t>
  </si>
  <si>
    <t xml:space="preserve">           Полдник</t>
  </si>
  <si>
    <t xml:space="preserve">           Ужин</t>
  </si>
  <si>
    <r>
      <t xml:space="preserve">            </t>
    </r>
    <r>
      <rPr>
        <b/>
        <sz val="10"/>
        <rFont val="Times New Roman"/>
        <family val="1"/>
        <charset val="204"/>
      </rPr>
      <t xml:space="preserve">  2 Ужин</t>
    </r>
  </si>
  <si>
    <r>
      <t xml:space="preserve">               </t>
    </r>
    <r>
      <rPr>
        <b/>
        <sz val="10"/>
        <rFont val="Arial Cyr"/>
        <charset val="204"/>
      </rPr>
      <t>Полдник</t>
    </r>
  </si>
  <si>
    <r>
      <t xml:space="preserve">             </t>
    </r>
    <r>
      <rPr>
        <b/>
        <sz val="10"/>
        <rFont val="Arial Cyr"/>
        <charset val="204"/>
      </rPr>
      <t xml:space="preserve">  Ужин</t>
    </r>
  </si>
  <si>
    <r>
      <t xml:space="preserve">              </t>
    </r>
    <r>
      <rPr>
        <b/>
        <sz val="10"/>
        <rFont val="Times New Roman"/>
        <family val="1"/>
        <charset val="204"/>
      </rPr>
      <t>2 Ужин</t>
    </r>
  </si>
  <si>
    <r>
      <t xml:space="preserve">               </t>
    </r>
    <r>
      <rPr>
        <b/>
        <sz val="10"/>
        <rFont val="Arial Cyr"/>
        <charset val="204"/>
      </rPr>
      <t xml:space="preserve"> Полдник</t>
    </r>
  </si>
  <si>
    <r>
      <t xml:space="preserve">                </t>
    </r>
    <r>
      <rPr>
        <b/>
        <sz val="10"/>
        <rFont val="Arial Cyr"/>
        <charset val="204"/>
      </rPr>
      <t>Ужин</t>
    </r>
  </si>
  <si>
    <t>2 Ужин</t>
  </si>
  <si>
    <t xml:space="preserve"> Полдник</t>
  </si>
  <si>
    <r>
      <t xml:space="preserve">             </t>
    </r>
    <r>
      <rPr>
        <b/>
        <sz val="10"/>
        <rFont val="Arial Cyr"/>
        <charset val="204"/>
      </rPr>
      <t xml:space="preserve"> Ужин</t>
    </r>
  </si>
  <si>
    <t xml:space="preserve">              2 Ужин</t>
  </si>
  <si>
    <r>
      <t xml:space="preserve">              </t>
    </r>
    <r>
      <rPr>
        <b/>
        <sz val="10"/>
        <rFont val="Arial Cyr"/>
        <charset val="204"/>
      </rPr>
      <t>Ужин</t>
    </r>
  </si>
  <si>
    <t>Полдник</t>
  </si>
  <si>
    <r>
      <t xml:space="preserve">             </t>
    </r>
    <r>
      <rPr>
        <b/>
        <sz val="10"/>
        <rFont val="Times New Roman"/>
        <family val="1"/>
        <charset val="204"/>
      </rPr>
      <t xml:space="preserve"> 2 ужин</t>
    </r>
  </si>
  <si>
    <t>День - Суббота</t>
  </si>
  <si>
    <t>День - Воскресенье</t>
  </si>
  <si>
    <t>День- воскресенье</t>
  </si>
  <si>
    <t>День -суббота</t>
  </si>
  <si>
    <t>Кисель</t>
  </si>
  <si>
    <t>Рис отварной</t>
  </si>
  <si>
    <t>Рагу овощное</t>
  </si>
  <si>
    <t>75/75</t>
  </si>
  <si>
    <t>Рассольник ленинградский</t>
  </si>
  <si>
    <t>Плов из филе цыплят</t>
  </si>
  <si>
    <t>Жаркое по-домашнему</t>
  </si>
  <si>
    <t>Цыплята отварные</t>
  </si>
  <si>
    <t>Голубцы ленивые</t>
  </si>
  <si>
    <t>Омлет натуральный</t>
  </si>
  <si>
    <t>Сосиски отварные</t>
  </si>
  <si>
    <t xml:space="preserve"> Овощи свежие или икра овощная</t>
  </si>
  <si>
    <t>Запеканка творожная со сгущенным молоком</t>
  </si>
  <si>
    <t>Суп из овощей</t>
  </si>
  <si>
    <t>Шницель рубленный</t>
  </si>
  <si>
    <t>Биточек из рыбы</t>
  </si>
  <si>
    <t>Борщ из свежей капусты с картофелем</t>
  </si>
  <si>
    <t>Суп картофельный с горохом</t>
  </si>
  <si>
    <t>Пицца</t>
  </si>
  <si>
    <t>Печенье</t>
  </si>
  <si>
    <t>Рыба тушеная с овощами</t>
  </si>
  <si>
    <t>216/100</t>
  </si>
  <si>
    <t>Пудинг творожный</t>
  </si>
  <si>
    <t>Ватрушка с творогом</t>
  </si>
  <si>
    <t>Капуста тушеная</t>
  </si>
  <si>
    <t>Зеленый горошек</t>
  </si>
  <si>
    <t xml:space="preserve">Тефтели </t>
  </si>
  <si>
    <t>Каша перловая</t>
  </si>
  <si>
    <t>93.81</t>
  </si>
  <si>
    <t>Вафли</t>
  </si>
  <si>
    <t>Возрастная категория - с 12 лет и старше</t>
  </si>
  <si>
    <t xml:space="preserve">Возрастная категория - с 12 лет и старше </t>
  </si>
  <si>
    <t>Котлета домашняя</t>
  </si>
  <si>
    <t>Котлета рыбная</t>
  </si>
  <si>
    <t>200/20</t>
  </si>
  <si>
    <t xml:space="preserve">Голубцы ленивые </t>
  </si>
  <si>
    <t xml:space="preserve">Цыплята отварные </t>
  </si>
  <si>
    <t>Жаркое по домашнему</t>
  </si>
  <si>
    <t>Рыба припущенная</t>
  </si>
  <si>
    <t>Гуляш из говядины</t>
  </si>
  <si>
    <t>Азу из говядины</t>
  </si>
  <si>
    <t>Каша пшённая молочная</t>
  </si>
  <si>
    <t>Бутерброд с повидлом</t>
  </si>
  <si>
    <t>50/20</t>
  </si>
  <si>
    <t>печень тушёная</t>
  </si>
  <si>
    <t xml:space="preserve">Суп картофельный с бобовыми </t>
  </si>
  <si>
    <t xml:space="preserve">Суп картофельный </t>
  </si>
  <si>
    <t>80/75</t>
  </si>
  <si>
    <t>100/75</t>
  </si>
  <si>
    <t>300/10</t>
  </si>
  <si>
    <t>80/200</t>
  </si>
  <si>
    <t>80/80</t>
  </si>
  <si>
    <t>Каша рисовая молочная</t>
  </si>
  <si>
    <t>Печень по- строгановски</t>
  </si>
  <si>
    <t>Печень тушёная</t>
  </si>
  <si>
    <t>Яйцо варёное</t>
  </si>
  <si>
    <t>Молоко кипячёное</t>
  </si>
  <si>
    <t>Суп картофельный с мясными фрикадельками</t>
  </si>
  <si>
    <t>75/50</t>
  </si>
  <si>
    <t>Суп картофельный с вермишелью</t>
  </si>
  <si>
    <t>Ватрушка с сыром и яйцом</t>
  </si>
  <si>
    <t>200,0/20,0</t>
  </si>
  <si>
    <t>75,0/50,0</t>
  </si>
  <si>
    <t>Суп крестьянский</t>
  </si>
  <si>
    <t>50/200</t>
  </si>
  <si>
    <t>Плов из говядины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</si>
</sst>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/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2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2" fontId="2" fillId="0" borderId="1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2" fontId="2" fillId="0" borderId="1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54"/>
  <sheetViews>
    <sheetView tabSelected="1" zoomScaleNormal="100" workbookViewId="0"/>
  </sheetViews>
  <sheetFormatPr defaultColWidth="8.42578125" defaultRowHeight="12.75"/>
  <cols>
    <col min="1" max="2" width="5.7109375" customWidth="1"/>
    <col min="3" max="3" width="22.7109375" customWidth="1"/>
    <col min="4" max="6" width="7.7109375" customWidth="1"/>
    <col min="7" max="7" width="8.7109375" customWidth="1"/>
    <col min="8" max="14" width="7.7109375" customWidth="1"/>
    <col min="15" max="15" width="9.140625" customWidth="1"/>
  </cols>
  <sheetData>
    <row r="1" spans="1:15">
      <c r="A1" s="9"/>
      <c r="B1" s="9"/>
      <c r="C1" s="9"/>
      <c r="D1" s="3"/>
      <c r="E1" s="3"/>
      <c r="F1" s="8"/>
      <c r="G1" s="8"/>
      <c r="H1" s="8"/>
      <c r="I1" s="8"/>
      <c r="J1" s="3"/>
      <c r="K1" s="3"/>
      <c r="L1" s="8"/>
      <c r="M1" s="8"/>
      <c r="N1" s="8"/>
      <c r="O1" s="8"/>
    </row>
    <row r="2" spans="1:15">
      <c r="A2" s="48" t="s">
        <v>51</v>
      </c>
      <c r="B2" s="48"/>
      <c r="C2" s="48"/>
      <c r="D2" s="3"/>
      <c r="E2" s="3"/>
      <c r="F2" s="48"/>
      <c r="G2" s="48"/>
      <c r="H2" s="48"/>
      <c r="I2" s="48"/>
      <c r="J2" s="3"/>
      <c r="K2" s="3"/>
      <c r="L2" s="48"/>
      <c r="M2" s="48"/>
      <c r="N2" s="48"/>
      <c r="O2" s="48"/>
    </row>
    <row r="3" spans="1:15">
      <c r="A3" s="48" t="s">
        <v>22</v>
      </c>
      <c r="B3" s="48"/>
      <c r="C3" s="4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48" t="s">
        <v>134</v>
      </c>
      <c r="B4" s="48"/>
      <c r="C4" s="4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A5" s="8"/>
      <c r="B5" s="8"/>
      <c r="C5" s="21" t="s">
        <v>29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A6" s="44" t="s">
        <v>0</v>
      </c>
      <c r="B6" s="44" t="s">
        <v>1</v>
      </c>
      <c r="C6" s="44" t="s">
        <v>2</v>
      </c>
      <c r="D6" s="44" t="s">
        <v>3</v>
      </c>
      <c r="E6" s="44" t="s">
        <v>4</v>
      </c>
      <c r="F6" s="44" t="s">
        <v>5</v>
      </c>
      <c r="G6" s="45" t="s">
        <v>6</v>
      </c>
      <c r="H6" s="44" t="s">
        <v>7</v>
      </c>
      <c r="I6" s="44"/>
      <c r="J6" s="44"/>
      <c r="K6" s="44"/>
      <c r="L6" s="44" t="s">
        <v>8</v>
      </c>
      <c r="M6" s="44"/>
      <c r="N6" s="44"/>
      <c r="O6" s="44"/>
    </row>
    <row r="7" spans="1:15" ht="39" customHeight="1">
      <c r="A7" s="44"/>
      <c r="B7" s="44"/>
      <c r="C7" s="44"/>
      <c r="D7" s="44"/>
      <c r="E7" s="44"/>
      <c r="F7" s="44"/>
      <c r="G7" s="45"/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18</v>
      </c>
      <c r="N7" s="1" t="s">
        <v>14</v>
      </c>
      <c r="O7" s="1" t="s">
        <v>15</v>
      </c>
    </row>
    <row r="8" spans="1:15">
      <c r="A8" s="1"/>
      <c r="B8" s="1">
        <v>200</v>
      </c>
      <c r="C8" s="20" t="s">
        <v>43</v>
      </c>
      <c r="D8" s="1">
        <v>4.4000000000000004</v>
      </c>
      <c r="E8" s="1">
        <v>5</v>
      </c>
      <c r="F8" s="1">
        <v>23.4</v>
      </c>
      <c r="G8" s="16">
        <v>152</v>
      </c>
      <c r="H8" s="1">
        <v>130.4</v>
      </c>
      <c r="I8" s="1">
        <v>17</v>
      </c>
      <c r="J8" s="1">
        <v>105.3</v>
      </c>
      <c r="K8" s="1">
        <v>0.36</v>
      </c>
      <c r="L8" s="1">
        <v>0.04</v>
      </c>
      <c r="M8" s="1">
        <v>0.06</v>
      </c>
      <c r="N8" s="1">
        <v>0.28000000000000003</v>
      </c>
      <c r="O8" s="1">
        <v>1</v>
      </c>
    </row>
    <row r="9" spans="1:15">
      <c r="A9" s="1">
        <v>14</v>
      </c>
      <c r="B9" s="1">
        <v>10</v>
      </c>
      <c r="C9" s="20" t="s">
        <v>44</v>
      </c>
      <c r="D9" s="1">
        <v>0.09</v>
      </c>
      <c r="E9" s="1">
        <v>7.3</v>
      </c>
      <c r="F9" s="1">
        <v>0.13</v>
      </c>
      <c r="G9" s="16">
        <v>66</v>
      </c>
      <c r="H9" s="1">
        <v>2.4</v>
      </c>
      <c r="I9" s="1">
        <v>0</v>
      </c>
      <c r="J9" s="1">
        <v>3</v>
      </c>
      <c r="K9" s="1">
        <v>0.01</v>
      </c>
      <c r="L9" s="1">
        <v>40</v>
      </c>
      <c r="M9" s="1">
        <v>0</v>
      </c>
      <c r="N9" s="1">
        <v>0.01</v>
      </c>
      <c r="O9" s="1">
        <v>0</v>
      </c>
    </row>
    <row r="10" spans="1:15">
      <c r="A10" s="5">
        <v>397</v>
      </c>
      <c r="B10" s="5">
        <v>200</v>
      </c>
      <c r="C10" s="6" t="s">
        <v>60</v>
      </c>
      <c r="D10" s="7">
        <v>6</v>
      </c>
      <c r="E10" s="7">
        <v>6.3</v>
      </c>
      <c r="F10" s="7">
        <v>20.399999999999999</v>
      </c>
      <c r="G10" s="7">
        <v>156</v>
      </c>
      <c r="H10" s="7">
        <v>183</v>
      </c>
      <c r="I10" s="7">
        <v>23.3</v>
      </c>
      <c r="J10" s="7">
        <v>153.30000000000001</v>
      </c>
      <c r="K10" s="7">
        <v>0.39</v>
      </c>
      <c r="L10" s="7">
        <v>0.03</v>
      </c>
      <c r="M10" s="7">
        <v>0.06</v>
      </c>
      <c r="N10" s="7">
        <v>0.19</v>
      </c>
      <c r="O10" s="7">
        <v>1.6</v>
      </c>
    </row>
    <row r="11" spans="1:15">
      <c r="B11" s="5">
        <v>60</v>
      </c>
      <c r="C11" s="6" t="s">
        <v>45</v>
      </c>
      <c r="D11" s="7">
        <v>4.5999999999999996</v>
      </c>
      <c r="E11" s="7">
        <v>0.4</v>
      </c>
      <c r="F11" s="7">
        <v>30.6</v>
      </c>
      <c r="G11" s="7">
        <v>140</v>
      </c>
      <c r="H11" s="7">
        <v>12</v>
      </c>
      <c r="I11" s="7">
        <v>8.4</v>
      </c>
      <c r="J11" s="15">
        <v>39</v>
      </c>
      <c r="K11" s="15">
        <v>0.54</v>
      </c>
      <c r="L11" s="7">
        <v>0</v>
      </c>
      <c r="M11" s="7">
        <v>0.06</v>
      </c>
      <c r="N11" s="7">
        <v>0.56000000000000005</v>
      </c>
      <c r="O11" s="7">
        <v>0</v>
      </c>
    </row>
    <row r="12" spans="1:15">
      <c r="A12" s="5"/>
      <c r="B12" s="5">
        <v>40</v>
      </c>
      <c r="C12" s="6" t="s">
        <v>159</v>
      </c>
      <c r="D12" s="7">
        <v>4.8</v>
      </c>
      <c r="E12" s="7">
        <v>4.0999999999999996</v>
      </c>
      <c r="F12" s="7">
        <v>0.3</v>
      </c>
      <c r="G12" s="7">
        <v>56.6</v>
      </c>
      <c r="H12" s="7">
        <v>22</v>
      </c>
      <c r="I12" s="7">
        <v>21.6</v>
      </c>
      <c r="J12" s="15">
        <v>74</v>
      </c>
      <c r="K12" s="15">
        <v>0.08</v>
      </c>
      <c r="L12" s="7">
        <v>56</v>
      </c>
      <c r="M12" s="7">
        <v>0.03</v>
      </c>
      <c r="N12" s="7">
        <v>0.08</v>
      </c>
      <c r="O12" s="7">
        <v>0</v>
      </c>
    </row>
    <row r="13" spans="1:15">
      <c r="A13" s="2"/>
      <c r="B13" s="2"/>
      <c r="C13" s="10" t="s">
        <v>19</v>
      </c>
      <c r="D13" s="11">
        <f>SUM(D8:D11)</f>
        <v>15.09</v>
      </c>
      <c r="E13" s="11">
        <f>SUM(E8:E11)</f>
        <v>19</v>
      </c>
      <c r="F13" s="11">
        <f>SUM(F8:F11)</f>
        <v>74.53</v>
      </c>
      <c r="G13" s="11">
        <f>SUM(G8:G11)</f>
        <v>514</v>
      </c>
      <c r="H13" s="11">
        <f t="shared" ref="H13:O13" si="0">SUM(H8:H12)</f>
        <v>349.8</v>
      </c>
      <c r="I13" s="11">
        <f t="shared" si="0"/>
        <v>70.3</v>
      </c>
      <c r="J13" s="11">
        <f t="shared" si="0"/>
        <v>374.6</v>
      </c>
      <c r="K13" s="11">
        <f t="shared" si="0"/>
        <v>1.3800000000000001</v>
      </c>
      <c r="L13" s="11">
        <f t="shared" si="0"/>
        <v>96.07</v>
      </c>
      <c r="M13" s="11">
        <f t="shared" si="0"/>
        <v>0.21</v>
      </c>
      <c r="N13" s="11">
        <f t="shared" si="0"/>
        <v>1.1200000000000001</v>
      </c>
      <c r="O13" s="11">
        <f t="shared" si="0"/>
        <v>2.6</v>
      </c>
    </row>
    <row r="14" spans="1:15">
      <c r="A14" s="12"/>
      <c r="B14" s="12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>
      <c r="A15" s="12"/>
      <c r="B15" s="12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>
      <c r="A16" s="8"/>
      <c r="B16" s="8"/>
      <c r="C16" s="21" t="s">
        <v>47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44" t="s">
        <v>0</v>
      </c>
      <c r="B17" s="44" t="s">
        <v>1</v>
      </c>
      <c r="C17" s="44" t="s">
        <v>2</v>
      </c>
      <c r="D17" s="44" t="s">
        <v>3</v>
      </c>
      <c r="E17" s="44" t="s">
        <v>4</v>
      </c>
      <c r="F17" s="44" t="s">
        <v>5</v>
      </c>
      <c r="G17" s="45" t="s">
        <v>6</v>
      </c>
      <c r="H17" s="44" t="s">
        <v>7</v>
      </c>
      <c r="I17" s="44"/>
      <c r="J17" s="44"/>
      <c r="K17" s="44"/>
      <c r="L17" s="44" t="s">
        <v>8</v>
      </c>
      <c r="M17" s="44"/>
      <c r="N17" s="44"/>
      <c r="O17" s="44"/>
    </row>
    <row r="18" spans="1:15" ht="39" customHeight="1">
      <c r="A18" s="44"/>
      <c r="B18" s="44"/>
      <c r="C18" s="44"/>
      <c r="D18" s="44"/>
      <c r="E18" s="44"/>
      <c r="F18" s="44"/>
      <c r="G18" s="45"/>
      <c r="H18" s="1" t="s">
        <v>9</v>
      </c>
      <c r="I18" s="1" t="s">
        <v>10</v>
      </c>
      <c r="J18" s="1" t="s">
        <v>11</v>
      </c>
      <c r="K18" s="1" t="s">
        <v>12</v>
      </c>
      <c r="L18" s="1" t="s">
        <v>13</v>
      </c>
      <c r="M18" s="1" t="s">
        <v>18</v>
      </c>
      <c r="N18" s="1" t="s">
        <v>14</v>
      </c>
      <c r="O18" s="1" t="s">
        <v>15</v>
      </c>
    </row>
    <row r="19" spans="1:15">
      <c r="A19" s="1"/>
      <c r="B19" s="1">
        <v>180</v>
      </c>
      <c r="C19" s="20" t="s">
        <v>75</v>
      </c>
      <c r="D19" s="1">
        <v>1.08</v>
      </c>
      <c r="E19" s="1">
        <v>0</v>
      </c>
      <c r="F19" s="1">
        <v>10.1</v>
      </c>
      <c r="G19" s="16">
        <v>46</v>
      </c>
      <c r="H19" s="1">
        <v>40.799999999999997</v>
      </c>
      <c r="I19" s="1">
        <v>15.6</v>
      </c>
      <c r="J19" s="1">
        <v>27.6</v>
      </c>
      <c r="K19" s="1">
        <v>0.36</v>
      </c>
      <c r="L19" s="1">
        <v>0.06</v>
      </c>
      <c r="M19" s="1">
        <v>0.04</v>
      </c>
      <c r="N19" s="1">
        <v>0.24</v>
      </c>
      <c r="O19" s="1">
        <v>72</v>
      </c>
    </row>
    <row r="20" spans="1:15">
      <c r="A20" s="5"/>
      <c r="B20" s="5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5"/>
      <c r="B21" s="5"/>
      <c r="C21" s="10" t="s">
        <v>31</v>
      </c>
      <c r="D21" s="11">
        <f t="shared" ref="D21:O21" si="1">SUM(D19:D20)</f>
        <v>1.08</v>
      </c>
      <c r="E21" s="11">
        <f t="shared" si="1"/>
        <v>0</v>
      </c>
      <c r="F21" s="11">
        <f t="shared" si="1"/>
        <v>10.1</v>
      </c>
      <c r="G21" s="11">
        <f t="shared" si="1"/>
        <v>46</v>
      </c>
      <c r="H21" s="11">
        <f t="shared" si="1"/>
        <v>40.799999999999997</v>
      </c>
      <c r="I21" s="11">
        <f t="shared" si="1"/>
        <v>15.6</v>
      </c>
      <c r="J21" s="11">
        <f t="shared" si="1"/>
        <v>27.6</v>
      </c>
      <c r="K21" s="11">
        <f t="shared" si="1"/>
        <v>0.36</v>
      </c>
      <c r="L21" s="11">
        <f t="shared" si="1"/>
        <v>0.06</v>
      </c>
      <c r="M21" s="11">
        <f t="shared" si="1"/>
        <v>0.04</v>
      </c>
      <c r="N21" s="11">
        <f t="shared" si="1"/>
        <v>0.24</v>
      </c>
      <c r="O21" s="11">
        <f t="shared" si="1"/>
        <v>72</v>
      </c>
    </row>
    <row r="22" spans="1:15">
      <c r="A22" s="12"/>
      <c r="B22" s="12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8"/>
      <c r="B23" s="8"/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8"/>
      <c r="B24" s="8"/>
      <c r="C24" s="21" t="s">
        <v>30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>
      <c r="A25" s="44" t="s">
        <v>0</v>
      </c>
      <c r="B25" s="44" t="s">
        <v>1</v>
      </c>
      <c r="C25" s="44" t="s">
        <v>2</v>
      </c>
      <c r="D25" s="44" t="s">
        <v>3</v>
      </c>
      <c r="E25" s="44" t="s">
        <v>4</v>
      </c>
      <c r="F25" s="44" t="s">
        <v>5</v>
      </c>
      <c r="G25" s="45" t="s">
        <v>6</v>
      </c>
      <c r="H25" s="44" t="s">
        <v>7</v>
      </c>
      <c r="I25" s="44"/>
      <c r="J25" s="44"/>
      <c r="K25" s="44"/>
      <c r="L25" s="44" t="s">
        <v>8</v>
      </c>
      <c r="M25" s="44"/>
      <c r="N25" s="44"/>
      <c r="O25" s="44"/>
    </row>
    <row r="26" spans="1:15" ht="44.25" customHeight="1">
      <c r="A26" s="44"/>
      <c r="B26" s="44"/>
      <c r="C26" s="44"/>
      <c r="D26" s="44"/>
      <c r="E26" s="44"/>
      <c r="F26" s="44"/>
      <c r="G26" s="45"/>
      <c r="H26" s="1" t="s">
        <v>9</v>
      </c>
      <c r="I26" s="1" t="s">
        <v>10</v>
      </c>
      <c r="J26" s="1" t="s">
        <v>11</v>
      </c>
      <c r="K26" s="1" t="s">
        <v>12</v>
      </c>
      <c r="L26" s="1" t="s">
        <v>13</v>
      </c>
      <c r="M26" s="1" t="s">
        <v>18</v>
      </c>
      <c r="N26" s="1" t="s">
        <v>14</v>
      </c>
      <c r="O26" s="1" t="s">
        <v>15</v>
      </c>
    </row>
    <row r="27" spans="1:15" ht="25.5" customHeight="1">
      <c r="A27" s="1">
        <v>120</v>
      </c>
      <c r="B27" s="1">
        <v>300</v>
      </c>
      <c r="C27" s="20" t="s">
        <v>77</v>
      </c>
      <c r="D27" s="1">
        <v>2.64</v>
      </c>
      <c r="E27" s="1">
        <v>3.24</v>
      </c>
      <c r="F27" s="1">
        <v>11.04</v>
      </c>
      <c r="G27" s="16">
        <v>84</v>
      </c>
      <c r="H27" s="1">
        <v>68.400000000000006</v>
      </c>
      <c r="I27" s="1">
        <v>32.4</v>
      </c>
      <c r="J27" s="1">
        <v>230.4</v>
      </c>
      <c r="K27" s="1">
        <v>0.96</v>
      </c>
      <c r="L27" s="1">
        <v>0</v>
      </c>
      <c r="M27" s="1">
        <v>7.0000000000000007E-2</v>
      </c>
      <c r="N27" s="1">
        <v>1.08</v>
      </c>
      <c r="O27" s="1">
        <v>25.9</v>
      </c>
    </row>
    <row r="28" spans="1:15">
      <c r="A28" s="1">
        <v>416</v>
      </c>
      <c r="B28" s="1" t="s">
        <v>151</v>
      </c>
      <c r="C28" s="20" t="s">
        <v>143</v>
      </c>
      <c r="D28" s="1">
        <v>18.5</v>
      </c>
      <c r="E28" s="1">
        <v>9</v>
      </c>
      <c r="F28" s="1">
        <v>6.6</v>
      </c>
      <c r="G28" s="16">
        <v>180</v>
      </c>
      <c r="H28" s="1">
        <v>25.5</v>
      </c>
      <c r="I28" s="1">
        <v>15</v>
      </c>
      <c r="J28" s="1">
        <v>132</v>
      </c>
      <c r="K28" s="1">
        <v>1.68</v>
      </c>
      <c r="L28" s="1">
        <v>0</v>
      </c>
      <c r="M28" s="1">
        <v>0.03</v>
      </c>
      <c r="N28" s="33">
        <v>2.4</v>
      </c>
      <c r="O28" s="1">
        <v>0</v>
      </c>
    </row>
    <row r="29" spans="1:15">
      <c r="A29" s="1">
        <v>463</v>
      </c>
      <c r="B29" s="1">
        <v>180</v>
      </c>
      <c r="C29" s="20" t="s">
        <v>70</v>
      </c>
      <c r="D29" s="1">
        <v>10.32</v>
      </c>
      <c r="E29" s="1">
        <v>8.4</v>
      </c>
      <c r="F29" s="1">
        <v>50.4</v>
      </c>
      <c r="G29" s="16">
        <v>320</v>
      </c>
      <c r="H29" s="1">
        <v>28.8</v>
      </c>
      <c r="I29" s="1">
        <v>144</v>
      </c>
      <c r="J29" s="1">
        <v>241.2</v>
      </c>
      <c r="K29" s="1">
        <v>5.4</v>
      </c>
      <c r="L29" s="1">
        <v>0.02</v>
      </c>
      <c r="M29" s="1">
        <v>0.24</v>
      </c>
      <c r="N29" s="1">
        <v>3</v>
      </c>
      <c r="O29" s="1">
        <v>0</v>
      </c>
    </row>
    <row r="30" spans="1:15" ht="14.25" customHeight="1">
      <c r="A30" s="1">
        <v>932</v>
      </c>
      <c r="B30" s="1">
        <v>200</v>
      </c>
      <c r="C30" s="20" t="s">
        <v>52</v>
      </c>
      <c r="D30" s="1">
        <v>0.6</v>
      </c>
      <c r="E30" s="1">
        <v>0</v>
      </c>
      <c r="F30" s="1">
        <v>30.8</v>
      </c>
      <c r="G30" s="16">
        <v>130</v>
      </c>
      <c r="H30" s="1">
        <v>24</v>
      </c>
      <c r="I30" s="1">
        <v>16</v>
      </c>
      <c r="J30" s="1">
        <v>22</v>
      </c>
      <c r="K30" s="1">
        <v>0.8</v>
      </c>
      <c r="L30" s="1">
        <v>0.04</v>
      </c>
      <c r="M30" s="1">
        <v>0.3</v>
      </c>
      <c r="N30" s="1">
        <v>0</v>
      </c>
      <c r="O30" s="1">
        <v>0</v>
      </c>
    </row>
    <row r="31" spans="1:15">
      <c r="A31" s="5"/>
      <c r="B31" s="5">
        <v>60</v>
      </c>
      <c r="C31" s="6" t="s">
        <v>17</v>
      </c>
      <c r="D31" s="7">
        <v>4.0999999999999996</v>
      </c>
      <c r="E31" s="7">
        <v>0.72</v>
      </c>
      <c r="F31" s="7">
        <v>27.8</v>
      </c>
      <c r="G31" s="7">
        <v>129</v>
      </c>
      <c r="H31" s="7">
        <v>18</v>
      </c>
      <c r="I31" s="7">
        <v>28</v>
      </c>
      <c r="J31" s="15">
        <v>74</v>
      </c>
      <c r="K31" s="15">
        <v>1.4</v>
      </c>
      <c r="L31" s="7">
        <v>0</v>
      </c>
      <c r="M31" s="7">
        <v>0.09</v>
      </c>
      <c r="N31" s="7">
        <v>0.72</v>
      </c>
      <c r="O31" s="7">
        <v>0</v>
      </c>
    </row>
    <row r="32" spans="1:15" s="40" customFormat="1">
      <c r="A32" s="38"/>
      <c r="B32" s="38">
        <v>50</v>
      </c>
      <c r="C32" s="38" t="s">
        <v>45</v>
      </c>
      <c r="D32" s="39">
        <v>4.5999999999999996</v>
      </c>
      <c r="E32" s="39">
        <v>0.4</v>
      </c>
      <c r="F32" s="39">
        <v>30.6</v>
      </c>
      <c r="G32" s="39">
        <v>140</v>
      </c>
      <c r="H32" s="39">
        <v>12</v>
      </c>
      <c r="I32" s="39">
        <v>8.4</v>
      </c>
      <c r="J32" s="43">
        <v>39</v>
      </c>
      <c r="K32" s="43">
        <v>0.54</v>
      </c>
      <c r="L32" s="39">
        <v>0</v>
      </c>
      <c r="M32" s="39">
        <v>0.06</v>
      </c>
      <c r="N32" s="39">
        <v>0.56000000000000005</v>
      </c>
      <c r="O32" s="39">
        <v>0</v>
      </c>
    </row>
    <row r="33" spans="1:15">
      <c r="A33" s="5"/>
      <c r="B33" s="5"/>
      <c r="C33" s="10" t="s">
        <v>31</v>
      </c>
      <c r="D33" s="11">
        <f t="shared" ref="D33:O33" si="2">SUM(D27:D32)</f>
        <v>40.760000000000005</v>
      </c>
      <c r="E33" s="11">
        <f t="shared" si="2"/>
        <v>21.759999999999998</v>
      </c>
      <c r="F33" s="11">
        <f t="shared" si="2"/>
        <v>157.23999999999998</v>
      </c>
      <c r="G33" s="11">
        <f t="shared" si="2"/>
        <v>983</v>
      </c>
      <c r="H33" s="11">
        <f t="shared" si="2"/>
        <v>176.7</v>
      </c>
      <c r="I33" s="11">
        <f t="shared" si="2"/>
        <v>243.8</v>
      </c>
      <c r="J33" s="11">
        <f t="shared" si="2"/>
        <v>738.59999999999991</v>
      </c>
      <c r="K33" s="11">
        <f t="shared" si="2"/>
        <v>10.780000000000001</v>
      </c>
      <c r="L33" s="11">
        <f t="shared" si="2"/>
        <v>0.06</v>
      </c>
      <c r="M33" s="11">
        <f t="shared" si="2"/>
        <v>0.78999999999999981</v>
      </c>
      <c r="N33" s="11">
        <f t="shared" si="2"/>
        <v>7.76</v>
      </c>
      <c r="O33" s="11">
        <f t="shared" si="2"/>
        <v>25.9</v>
      </c>
    </row>
    <row r="34" spans="1:15" ht="12.75" customHeight="1">
      <c r="A34" s="12"/>
      <c r="B34" s="12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12.75" customHeight="1">
      <c r="A35" s="17"/>
      <c r="B35" s="17"/>
      <c r="C35" s="23" t="s">
        <v>42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2.75" customHeight="1">
      <c r="A36" s="44" t="s">
        <v>0</v>
      </c>
      <c r="B36" s="44" t="s">
        <v>1</v>
      </c>
      <c r="C36" s="44" t="s">
        <v>2</v>
      </c>
      <c r="D36" s="44" t="s">
        <v>3</v>
      </c>
      <c r="E36" s="44" t="s">
        <v>4</v>
      </c>
      <c r="F36" s="44" t="s">
        <v>5</v>
      </c>
      <c r="G36" s="45" t="s">
        <v>6</v>
      </c>
      <c r="H36" s="44" t="s">
        <v>7</v>
      </c>
      <c r="I36" s="44"/>
      <c r="J36" s="44"/>
      <c r="K36" s="44"/>
      <c r="L36" s="44" t="s">
        <v>8</v>
      </c>
      <c r="M36" s="44"/>
      <c r="N36" s="44"/>
      <c r="O36" s="44"/>
    </row>
    <row r="37" spans="1:15" ht="42" customHeight="1">
      <c r="A37" s="44"/>
      <c r="B37" s="44"/>
      <c r="C37" s="44"/>
      <c r="D37" s="44"/>
      <c r="E37" s="44"/>
      <c r="F37" s="44"/>
      <c r="G37" s="45"/>
      <c r="H37" s="1" t="s">
        <v>9</v>
      </c>
      <c r="I37" s="1" t="s">
        <v>10</v>
      </c>
      <c r="J37" s="1" t="s">
        <v>11</v>
      </c>
      <c r="K37" s="1" t="s">
        <v>12</v>
      </c>
      <c r="L37" s="1" t="s">
        <v>13</v>
      </c>
      <c r="M37" s="1" t="s">
        <v>18</v>
      </c>
      <c r="N37" s="1" t="s">
        <v>14</v>
      </c>
      <c r="O37" s="1" t="s">
        <v>15</v>
      </c>
    </row>
    <row r="38" spans="1:15" ht="12.75" customHeight="1">
      <c r="A38" s="5">
        <v>2</v>
      </c>
      <c r="B38" s="5" t="s">
        <v>147</v>
      </c>
      <c r="C38" s="6" t="s">
        <v>146</v>
      </c>
      <c r="D38" s="7">
        <v>13.78</v>
      </c>
      <c r="E38" s="7">
        <v>12.64</v>
      </c>
      <c r="F38" s="7">
        <v>60.11</v>
      </c>
      <c r="G38" s="7">
        <v>394.35</v>
      </c>
      <c r="H38" s="7">
        <v>215.99</v>
      </c>
      <c r="I38" s="7">
        <v>42.91</v>
      </c>
      <c r="J38" s="7">
        <v>217</v>
      </c>
      <c r="K38" s="7">
        <v>1.74</v>
      </c>
      <c r="L38" s="7">
        <v>0.15</v>
      </c>
      <c r="M38" s="7">
        <v>0.17</v>
      </c>
      <c r="N38" s="7">
        <v>4.29</v>
      </c>
      <c r="O38" s="7">
        <v>0</v>
      </c>
    </row>
    <row r="39" spans="1:15" ht="15.75" customHeight="1">
      <c r="A39" s="1"/>
      <c r="B39" s="1">
        <v>200</v>
      </c>
      <c r="C39" s="20" t="s">
        <v>74</v>
      </c>
      <c r="D39" s="1">
        <v>0.6</v>
      </c>
      <c r="E39" s="1">
        <v>0</v>
      </c>
      <c r="F39" s="1">
        <v>37.299999999999997</v>
      </c>
      <c r="G39" s="16">
        <v>120</v>
      </c>
      <c r="H39" s="1">
        <v>3</v>
      </c>
      <c r="I39" s="1">
        <v>0</v>
      </c>
      <c r="J39" s="1">
        <v>36</v>
      </c>
      <c r="K39" s="1">
        <v>0.4</v>
      </c>
      <c r="L39" s="1">
        <v>0</v>
      </c>
      <c r="M39" s="1">
        <v>0.04</v>
      </c>
      <c r="N39" s="1">
        <v>0</v>
      </c>
      <c r="O39" s="1">
        <v>8</v>
      </c>
    </row>
    <row r="40" spans="1:15" ht="12.75" customHeight="1">
      <c r="A40" s="5"/>
      <c r="B40" s="5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2.75" customHeight="1">
      <c r="A41" s="2"/>
      <c r="B41" s="18"/>
      <c r="C41" s="10" t="s">
        <v>19</v>
      </c>
      <c r="D41" s="11">
        <f>SUM(D38:D39)</f>
        <v>14.379999999999999</v>
      </c>
      <c r="E41" s="11">
        <f>SUM(E38:E39)</f>
        <v>12.64</v>
      </c>
      <c r="F41" s="11">
        <f>SUM(F38:F39)</f>
        <v>97.41</v>
      </c>
      <c r="G41" s="11">
        <f>SUM(G38:G39)</f>
        <v>514.35</v>
      </c>
      <c r="H41" s="11">
        <f>SUM(H38:H39)</f>
        <v>218.99</v>
      </c>
      <c r="I41" s="11">
        <f t="shared" ref="I41:O41" si="3">SUM(I37:I39)</f>
        <v>42.91</v>
      </c>
      <c r="J41" s="11">
        <f t="shared" si="3"/>
        <v>253</v>
      </c>
      <c r="K41" s="11">
        <f t="shared" si="3"/>
        <v>2.14</v>
      </c>
      <c r="L41" s="11">
        <f t="shared" si="3"/>
        <v>0.15</v>
      </c>
      <c r="M41" s="11">
        <f t="shared" si="3"/>
        <v>0.21000000000000002</v>
      </c>
      <c r="N41" s="11">
        <f t="shared" si="3"/>
        <v>4.29</v>
      </c>
      <c r="O41" s="11">
        <f t="shared" si="3"/>
        <v>8</v>
      </c>
    </row>
    <row r="42" spans="1:15" ht="12.75" customHeight="1">
      <c r="A42" s="12"/>
      <c r="B42" s="12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ht="12.75" customHeight="1">
      <c r="A43" s="12"/>
      <c r="B43" s="12"/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ht="12.75" customHeight="1">
      <c r="A44" s="8"/>
      <c r="B44" s="8"/>
      <c r="C44" s="21" t="s">
        <v>78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2.75" customHeight="1">
      <c r="A45" s="44" t="s">
        <v>0</v>
      </c>
      <c r="B45" s="44" t="s">
        <v>1</v>
      </c>
      <c r="C45" s="44" t="s">
        <v>2</v>
      </c>
      <c r="D45" s="44" t="s">
        <v>3</v>
      </c>
      <c r="E45" s="44" t="s">
        <v>4</v>
      </c>
      <c r="F45" s="44" t="s">
        <v>5</v>
      </c>
      <c r="G45" s="45" t="s">
        <v>6</v>
      </c>
      <c r="H45" s="44" t="s">
        <v>7</v>
      </c>
      <c r="I45" s="44"/>
      <c r="J45" s="44"/>
      <c r="K45" s="44"/>
      <c r="L45" s="44" t="s">
        <v>8</v>
      </c>
      <c r="M45" s="44"/>
      <c r="N45" s="44"/>
      <c r="O45" s="44"/>
    </row>
    <row r="46" spans="1:15" ht="39" customHeight="1">
      <c r="A46" s="44"/>
      <c r="B46" s="44"/>
      <c r="C46" s="44"/>
      <c r="D46" s="44"/>
      <c r="E46" s="44"/>
      <c r="F46" s="44"/>
      <c r="G46" s="45"/>
      <c r="H46" s="1" t="s">
        <v>9</v>
      </c>
      <c r="I46" s="1" t="s">
        <v>10</v>
      </c>
      <c r="J46" s="1" t="s">
        <v>11</v>
      </c>
      <c r="K46" s="1" t="s">
        <v>12</v>
      </c>
      <c r="L46" s="1" t="s">
        <v>13</v>
      </c>
      <c r="M46" s="1" t="s">
        <v>18</v>
      </c>
      <c r="N46" s="1" t="s">
        <v>14</v>
      </c>
      <c r="O46" s="1" t="s">
        <v>15</v>
      </c>
    </row>
    <row r="47" spans="1:15" ht="26.25" customHeight="1">
      <c r="A47" s="1"/>
      <c r="B47" s="1">
        <v>60</v>
      </c>
      <c r="C47" s="20" t="s">
        <v>54</v>
      </c>
      <c r="D47" s="1">
        <v>0.8</v>
      </c>
      <c r="E47" s="1">
        <v>0.1</v>
      </c>
      <c r="F47" s="1">
        <v>2.6</v>
      </c>
      <c r="G47" s="16">
        <v>13</v>
      </c>
      <c r="H47" s="1">
        <v>24</v>
      </c>
      <c r="I47" s="1">
        <v>14</v>
      </c>
      <c r="J47" s="1">
        <v>42</v>
      </c>
      <c r="K47" s="1">
        <v>0.6</v>
      </c>
      <c r="L47" s="1">
        <v>7.0000000000000007E-2</v>
      </c>
      <c r="M47" s="1">
        <v>0.03</v>
      </c>
      <c r="N47" s="1">
        <v>0.2</v>
      </c>
      <c r="O47" s="1">
        <v>0</v>
      </c>
    </row>
    <row r="48" spans="1:15">
      <c r="A48" s="1">
        <v>324</v>
      </c>
      <c r="B48" s="1">
        <v>100</v>
      </c>
      <c r="C48" s="20" t="s">
        <v>137</v>
      </c>
      <c r="D48" s="1">
        <v>12.7</v>
      </c>
      <c r="E48" s="1">
        <v>5.9</v>
      </c>
      <c r="F48" s="1">
        <v>16.8</v>
      </c>
      <c r="G48" s="16">
        <v>171</v>
      </c>
      <c r="H48" s="1">
        <v>64</v>
      </c>
      <c r="I48" s="1">
        <v>32</v>
      </c>
      <c r="J48" s="1">
        <v>172</v>
      </c>
      <c r="K48" s="1">
        <v>1.2</v>
      </c>
      <c r="L48" s="1">
        <v>0.01</v>
      </c>
      <c r="M48" s="1">
        <v>0.09</v>
      </c>
      <c r="N48" s="1">
        <v>1.8</v>
      </c>
      <c r="O48" s="1">
        <v>0.4</v>
      </c>
    </row>
    <row r="49" spans="1:15" ht="13.5" customHeight="1">
      <c r="A49" s="1">
        <v>472</v>
      </c>
      <c r="B49" s="1">
        <v>180</v>
      </c>
      <c r="C49" s="20" t="s">
        <v>48</v>
      </c>
      <c r="D49" s="1">
        <v>3.6</v>
      </c>
      <c r="E49" s="1">
        <v>5.9</v>
      </c>
      <c r="F49" s="1">
        <v>19.2</v>
      </c>
      <c r="G49" s="16">
        <v>176</v>
      </c>
      <c r="H49" s="1">
        <v>104</v>
      </c>
      <c r="I49" s="1">
        <v>36</v>
      </c>
      <c r="J49" s="1">
        <v>72</v>
      </c>
      <c r="K49" s="1">
        <v>1.44</v>
      </c>
      <c r="L49" s="1">
        <v>0</v>
      </c>
      <c r="M49" s="1">
        <v>0.06</v>
      </c>
      <c r="N49" s="1">
        <v>1.32</v>
      </c>
      <c r="O49" s="1">
        <v>36</v>
      </c>
    </row>
    <row r="50" spans="1:15" ht="12.75" customHeight="1">
      <c r="A50" s="1">
        <v>627</v>
      </c>
      <c r="B50" s="1">
        <v>200</v>
      </c>
      <c r="C50" s="20" t="s">
        <v>16</v>
      </c>
      <c r="D50" s="1">
        <v>0.3</v>
      </c>
      <c r="E50" s="1">
        <v>0.1</v>
      </c>
      <c r="F50" s="1">
        <v>15.2</v>
      </c>
      <c r="G50" s="16">
        <v>61</v>
      </c>
      <c r="H50" s="1">
        <v>17</v>
      </c>
      <c r="I50" s="1">
        <v>7</v>
      </c>
      <c r="J50" s="1">
        <v>32</v>
      </c>
      <c r="K50" s="1">
        <v>0.9</v>
      </c>
      <c r="L50" s="1">
        <v>0</v>
      </c>
      <c r="M50" s="1">
        <v>0.06</v>
      </c>
      <c r="N50" s="1">
        <v>0.48</v>
      </c>
      <c r="O50" s="1">
        <v>0</v>
      </c>
    </row>
    <row r="51" spans="1:15">
      <c r="A51" s="5"/>
      <c r="B51" s="5">
        <v>60</v>
      </c>
      <c r="C51" s="6" t="s">
        <v>17</v>
      </c>
      <c r="D51" s="7">
        <v>4.0999999999999996</v>
      </c>
      <c r="E51" s="7">
        <v>0.72</v>
      </c>
      <c r="F51" s="7">
        <v>27.8</v>
      </c>
      <c r="G51" s="7">
        <v>129</v>
      </c>
      <c r="H51" s="7">
        <v>18</v>
      </c>
      <c r="I51" s="7">
        <v>28</v>
      </c>
      <c r="J51" s="15">
        <v>74</v>
      </c>
      <c r="K51" s="15">
        <v>1.4</v>
      </c>
      <c r="L51" s="7">
        <v>0</v>
      </c>
      <c r="M51" s="7">
        <v>0.09</v>
      </c>
      <c r="N51" s="7">
        <v>0.72</v>
      </c>
      <c r="O51" s="7">
        <v>0</v>
      </c>
    </row>
    <row r="52" spans="1:15">
      <c r="B52" s="5">
        <v>60</v>
      </c>
      <c r="C52" s="6" t="s">
        <v>45</v>
      </c>
      <c r="D52" s="7">
        <v>4.5999999999999996</v>
      </c>
      <c r="E52" s="7">
        <v>0.4</v>
      </c>
      <c r="F52" s="7">
        <v>30.6</v>
      </c>
      <c r="G52" s="7">
        <v>140</v>
      </c>
      <c r="H52" s="7">
        <v>12</v>
      </c>
      <c r="I52" s="7">
        <v>8.4</v>
      </c>
      <c r="J52" s="15">
        <v>39</v>
      </c>
      <c r="K52" s="15">
        <v>0.54</v>
      </c>
      <c r="L52" s="7">
        <v>0</v>
      </c>
      <c r="M52" s="7">
        <v>0.06</v>
      </c>
      <c r="N52" s="7">
        <v>0.56000000000000005</v>
      </c>
      <c r="O52" s="7">
        <v>0</v>
      </c>
    </row>
    <row r="53" spans="1:15" ht="12.75" customHeight="1">
      <c r="A53" s="5"/>
      <c r="B53" s="5"/>
      <c r="C53" s="10" t="s">
        <v>31</v>
      </c>
      <c r="D53" s="11">
        <f t="shared" ref="D53:O53" si="4">SUM(D47:D52)</f>
        <v>26.1</v>
      </c>
      <c r="E53" s="11">
        <f t="shared" si="4"/>
        <v>13.120000000000001</v>
      </c>
      <c r="F53" s="11">
        <f t="shared" si="4"/>
        <v>112.19999999999999</v>
      </c>
      <c r="G53" s="11">
        <f t="shared" si="4"/>
        <v>690</v>
      </c>
      <c r="H53" s="11">
        <f t="shared" si="4"/>
        <v>239</v>
      </c>
      <c r="I53" s="11">
        <f t="shared" si="4"/>
        <v>125.4</v>
      </c>
      <c r="J53" s="11">
        <f t="shared" si="4"/>
        <v>431</v>
      </c>
      <c r="K53" s="11">
        <f t="shared" si="4"/>
        <v>6.0799999999999992</v>
      </c>
      <c r="L53" s="11">
        <f t="shared" si="4"/>
        <v>0.08</v>
      </c>
      <c r="M53" s="11">
        <f t="shared" si="4"/>
        <v>0.38999999999999996</v>
      </c>
      <c r="N53" s="11">
        <f t="shared" si="4"/>
        <v>5.08</v>
      </c>
      <c r="O53" s="11">
        <f t="shared" si="4"/>
        <v>36.4</v>
      </c>
    </row>
    <row r="54" spans="1:15" ht="12.75" customHeight="1">
      <c r="A54" s="12"/>
      <c r="B54" s="12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 ht="12.75" customHeight="1">
      <c r="A55" s="17"/>
      <c r="B55" s="17"/>
      <c r="C55" s="27" t="s">
        <v>79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ht="12.75" customHeight="1">
      <c r="A56" s="44" t="s">
        <v>0</v>
      </c>
      <c r="B56" s="44" t="s">
        <v>1</v>
      </c>
      <c r="C56" s="44" t="s">
        <v>2</v>
      </c>
      <c r="D56" s="44" t="s">
        <v>3</v>
      </c>
      <c r="E56" s="44" t="s">
        <v>4</v>
      </c>
      <c r="F56" s="44" t="s">
        <v>5</v>
      </c>
      <c r="G56" s="45" t="s">
        <v>6</v>
      </c>
      <c r="H56" s="44" t="s">
        <v>7</v>
      </c>
      <c r="I56" s="44"/>
      <c r="J56" s="44"/>
      <c r="K56" s="44"/>
      <c r="L56" s="44" t="s">
        <v>8</v>
      </c>
      <c r="M56" s="44"/>
      <c r="N56" s="44"/>
      <c r="O56" s="44"/>
    </row>
    <row r="57" spans="1:15" ht="29.25" customHeight="1">
      <c r="A57" s="44"/>
      <c r="B57" s="44"/>
      <c r="C57" s="44"/>
      <c r="D57" s="44"/>
      <c r="E57" s="44"/>
      <c r="F57" s="44"/>
      <c r="G57" s="45"/>
      <c r="H57" s="1" t="s">
        <v>9</v>
      </c>
      <c r="I57" s="1" t="s">
        <v>10</v>
      </c>
      <c r="J57" s="1" t="s">
        <v>11</v>
      </c>
      <c r="K57" s="1" t="s">
        <v>12</v>
      </c>
      <c r="L57" s="1" t="s">
        <v>13</v>
      </c>
      <c r="M57" s="1" t="s">
        <v>18</v>
      </c>
      <c r="N57" s="1" t="s">
        <v>14</v>
      </c>
      <c r="O57" s="1" t="s">
        <v>15</v>
      </c>
    </row>
    <row r="58" spans="1:15" ht="12.75" customHeight="1">
      <c r="A58" s="1"/>
      <c r="B58" s="1">
        <v>180</v>
      </c>
      <c r="C58" s="20" t="s">
        <v>73</v>
      </c>
      <c r="D58" s="7">
        <v>6</v>
      </c>
      <c r="E58" s="7">
        <v>6</v>
      </c>
      <c r="F58" s="7">
        <v>18.3</v>
      </c>
      <c r="G58" s="7">
        <v>133</v>
      </c>
      <c r="H58" s="7">
        <v>206</v>
      </c>
      <c r="I58" s="7">
        <v>25.6</v>
      </c>
      <c r="J58" s="7">
        <v>159</v>
      </c>
      <c r="K58" s="7">
        <v>0.17</v>
      </c>
      <c r="L58" s="7">
        <v>0.02</v>
      </c>
      <c r="M58" s="7">
        <v>0.06</v>
      </c>
      <c r="N58" s="7">
        <v>0.26</v>
      </c>
      <c r="O58" s="7">
        <v>1</v>
      </c>
    </row>
    <row r="59" spans="1:15" ht="12.75" customHeight="1">
      <c r="A59" s="5"/>
      <c r="B59" s="5"/>
      <c r="C59" s="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2.75" customHeight="1">
      <c r="A60" s="2"/>
      <c r="B60" s="18"/>
      <c r="C60" s="10" t="s">
        <v>19</v>
      </c>
      <c r="D60" s="11">
        <f t="shared" ref="D60:O60" si="5">SUM(D58:D59)</f>
        <v>6</v>
      </c>
      <c r="E60" s="11">
        <f t="shared" si="5"/>
        <v>6</v>
      </c>
      <c r="F60" s="11">
        <f t="shared" si="5"/>
        <v>18.3</v>
      </c>
      <c r="G60" s="11">
        <f t="shared" si="5"/>
        <v>133</v>
      </c>
      <c r="H60" s="11">
        <f t="shared" si="5"/>
        <v>206</v>
      </c>
      <c r="I60" s="11">
        <f t="shared" si="5"/>
        <v>25.6</v>
      </c>
      <c r="J60" s="11">
        <f t="shared" si="5"/>
        <v>159</v>
      </c>
      <c r="K60" s="11">
        <f t="shared" si="5"/>
        <v>0.17</v>
      </c>
      <c r="L60" s="11">
        <f t="shared" si="5"/>
        <v>0.02</v>
      </c>
      <c r="M60" s="11">
        <f t="shared" si="5"/>
        <v>0.06</v>
      </c>
      <c r="N60" s="11">
        <f t="shared" si="5"/>
        <v>0.26</v>
      </c>
      <c r="O60" s="11">
        <f t="shared" si="5"/>
        <v>1</v>
      </c>
    </row>
    <row r="61" spans="1:15" ht="13.5" customHeight="1">
      <c r="A61" s="2"/>
      <c r="B61" s="2"/>
      <c r="C61" s="10" t="s">
        <v>32</v>
      </c>
      <c r="D61" s="11" t="s">
        <v>132</v>
      </c>
      <c r="E61" s="11">
        <v>80.2</v>
      </c>
      <c r="F61" s="11">
        <v>339</v>
      </c>
      <c r="G61" s="11">
        <v>2408</v>
      </c>
      <c r="H61" s="11">
        <f t="shared" ref="H61:O61" si="6">H33+H52+H60</f>
        <v>394.7</v>
      </c>
      <c r="I61" s="11">
        <f t="shared" si="6"/>
        <v>277.8</v>
      </c>
      <c r="J61" s="11">
        <f t="shared" si="6"/>
        <v>936.59999999999991</v>
      </c>
      <c r="K61" s="11">
        <f t="shared" si="6"/>
        <v>11.49</v>
      </c>
      <c r="L61" s="11">
        <f t="shared" si="6"/>
        <v>0.08</v>
      </c>
      <c r="M61" s="11">
        <f t="shared" si="6"/>
        <v>0.90999999999999992</v>
      </c>
      <c r="N61" s="11">
        <f t="shared" si="6"/>
        <v>8.58</v>
      </c>
      <c r="O61" s="11">
        <f t="shared" si="6"/>
        <v>26.9</v>
      </c>
    </row>
    <row r="62" spans="1:15" ht="10.5" customHeight="1">
      <c r="A62" s="12"/>
      <c r="B62" s="12"/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ht="13.5" customHeight="1">
      <c r="A63" s="48" t="s">
        <v>20</v>
      </c>
      <c r="B63" s="48"/>
      <c r="C63" s="4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>
      <c r="A64" s="48" t="s">
        <v>22</v>
      </c>
      <c r="B64" s="48"/>
      <c r="C64" s="4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>
      <c r="A65" s="48" t="s">
        <v>134</v>
      </c>
      <c r="B65" s="48"/>
      <c r="C65" s="4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>
      <c r="A66" s="3"/>
      <c r="B66" s="3"/>
      <c r="C66" s="3" t="s">
        <v>33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7.25" customHeight="1">
      <c r="A67" s="44" t="s">
        <v>0</v>
      </c>
      <c r="B67" s="44" t="s">
        <v>1</v>
      </c>
      <c r="C67" s="44" t="s">
        <v>2</v>
      </c>
      <c r="D67" s="44" t="s">
        <v>3</v>
      </c>
      <c r="E67" s="44" t="s">
        <v>4</v>
      </c>
      <c r="F67" s="44" t="s">
        <v>5</v>
      </c>
      <c r="G67" s="45" t="s">
        <v>6</v>
      </c>
      <c r="H67" s="44" t="s">
        <v>7</v>
      </c>
      <c r="I67" s="44"/>
      <c r="J67" s="44"/>
      <c r="K67" s="44"/>
      <c r="L67" s="44" t="s">
        <v>8</v>
      </c>
      <c r="M67" s="44"/>
      <c r="N67" s="44"/>
      <c r="O67" s="44"/>
    </row>
    <row r="68" spans="1:15" ht="36" customHeight="1">
      <c r="A68" s="44"/>
      <c r="B68" s="44"/>
      <c r="C68" s="44"/>
      <c r="D68" s="44"/>
      <c r="E68" s="44"/>
      <c r="F68" s="44"/>
      <c r="G68" s="45"/>
      <c r="H68" s="1" t="s">
        <v>9</v>
      </c>
      <c r="I68" s="1" t="s">
        <v>10</v>
      </c>
      <c r="J68" s="1" t="s">
        <v>11</v>
      </c>
      <c r="K68" s="1" t="s">
        <v>12</v>
      </c>
      <c r="L68" s="1" t="s">
        <v>13</v>
      </c>
      <c r="M68" s="1" t="s">
        <v>18</v>
      </c>
      <c r="N68" s="1" t="s">
        <v>14</v>
      </c>
      <c r="O68" s="1" t="s">
        <v>15</v>
      </c>
    </row>
    <row r="69" spans="1:15" ht="16.5" customHeight="1">
      <c r="A69" s="1">
        <v>471</v>
      </c>
      <c r="B69" s="1">
        <v>150</v>
      </c>
      <c r="C69" s="2" t="s">
        <v>64</v>
      </c>
      <c r="D69" s="19">
        <v>24.4</v>
      </c>
      <c r="E69" s="1">
        <v>30.7</v>
      </c>
      <c r="F69" s="1">
        <v>3.5</v>
      </c>
      <c r="G69" s="16">
        <v>380</v>
      </c>
      <c r="H69" s="1">
        <v>401</v>
      </c>
      <c r="I69" s="1">
        <v>36.4</v>
      </c>
      <c r="J69" s="1">
        <v>457</v>
      </c>
      <c r="K69" s="1">
        <v>3.73</v>
      </c>
      <c r="L69" s="1">
        <v>0.51</v>
      </c>
      <c r="M69" s="1">
        <v>0.15</v>
      </c>
      <c r="N69" s="1">
        <v>0.35</v>
      </c>
      <c r="O69" s="1">
        <v>0.95</v>
      </c>
    </row>
    <row r="70" spans="1:15" ht="12" customHeight="1">
      <c r="A70" s="1">
        <v>14</v>
      </c>
      <c r="B70" s="1">
        <v>10</v>
      </c>
      <c r="C70" s="20" t="s">
        <v>44</v>
      </c>
      <c r="D70" s="1">
        <v>0.09</v>
      </c>
      <c r="E70" s="1">
        <v>7.3</v>
      </c>
      <c r="F70" s="1">
        <v>0.13</v>
      </c>
      <c r="G70" s="16">
        <v>66</v>
      </c>
      <c r="H70" s="1">
        <v>2.4</v>
      </c>
      <c r="I70" s="1">
        <v>0</v>
      </c>
      <c r="J70" s="1">
        <v>3</v>
      </c>
      <c r="K70" s="1">
        <v>0.01</v>
      </c>
      <c r="L70" s="1">
        <v>40</v>
      </c>
      <c r="M70" s="1">
        <v>0</v>
      </c>
      <c r="N70" s="1">
        <v>0.01</v>
      </c>
      <c r="O70" s="1">
        <v>0</v>
      </c>
    </row>
    <row r="71" spans="1:15" ht="14.25" customHeight="1">
      <c r="A71" s="5">
        <v>1024</v>
      </c>
      <c r="B71" s="5">
        <v>200</v>
      </c>
      <c r="C71" s="6" t="s">
        <v>49</v>
      </c>
      <c r="D71" s="7">
        <v>0.8</v>
      </c>
      <c r="E71" s="7">
        <v>2.6</v>
      </c>
      <c r="F71" s="7">
        <v>22.6</v>
      </c>
      <c r="G71" s="7">
        <v>112</v>
      </c>
      <c r="H71" s="7">
        <v>14</v>
      </c>
      <c r="I71" s="7">
        <v>6</v>
      </c>
      <c r="J71" s="7">
        <v>8</v>
      </c>
      <c r="K71" s="7">
        <v>0.9</v>
      </c>
      <c r="L71" s="7">
        <v>0</v>
      </c>
      <c r="M71" s="7">
        <v>0</v>
      </c>
      <c r="N71" s="7">
        <v>0.04</v>
      </c>
      <c r="O71" s="7">
        <v>0</v>
      </c>
    </row>
    <row r="72" spans="1:15" ht="11.25" customHeight="1">
      <c r="A72" s="5"/>
      <c r="B72" s="5">
        <v>60</v>
      </c>
      <c r="C72" s="6" t="s">
        <v>45</v>
      </c>
      <c r="D72" s="7">
        <v>4.5999999999999996</v>
      </c>
      <c r="E72" s="7">
        <v>0.4</v>
      </c>
      <c r="F72" s="7">
        <v>30.6</v>
      </c>
      <c r="G72" s="7">
        <v>140</v>
      </c>
      <c r="H72" s="7">
        <v>12</v>
      </c>
      <c r="I72" s="7">
        <v>8.4</v>
      </c>
      <c r="J72" s="15">
        <v>39</v>
      </c>
      <c r="K72" s="15">
        <v>0.54</v>
      </c>
      <c r="L72" s="7">
        <v>0</v>
      </c>
      <c r="M72" s="7">
        <v>0.06</v>
      </c>
      <c r="N72" s="7">
        <v>0.56000000000000005</v>
      </c>
      <c r="O72" s="7">
        <v>0</v>
      </c>
    </row>
    <row r="73" spans="1:15" ht="11.25" customHeight="1">
      <c r="A73" s="5"/>
      <c r="B73" s="5"/>
      <c r="C73" s="6"/>
      <c r="D73" s="7"/>
      <c r="E73" s="7"/>
      <c r="F73" s="7"/>
      <c r="G73" s="7"/>
      <c r="H73" s="15"/>
      <c r="I73" s="7"/>
      <c r="J73" s="7"/>
      <c r="K73" s="7"/>
      <c r="L73" s="7"/>
      <c r="M73" s="7"/>
      <c r="N73" s="7"/>
      <c r="O73" s="7"/>
    </row>
    <row r="74" spans="1:15" ht="12.75" customHeight="1">
      <c r="A74" s="1"/>
      <c r="B74" s="1"/>
      <c r="C74" s="20"/>
      <c r="D74" s="1"/>
      <c r="E74" s="1"/>
      <c r="F74" s="1"/>
      <c r="G74" s="16"/>
      <c r="H74" s="1"/>
      <c r="I74" s="7"/>
      <c r="J74" s="7"/>
      <c r="K74" s="1"/>
      <c r="L74" s="7"/>
      <c r="M74" s="1"/>
      <c r="N74" s="1"/>
      <c r="O74" s="1"/>
    </row>
    <row r="75" spans="1:15" ht="11.25" customHeight="1">
      <c r="A75" s="5"/>
      <c r="B75" s="5"/>
      <c r="C75" s="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12.75" customHeight="1">
      <c r="A76" s="2"/>
      <c r="B76" s="2"/>
      <c r="C76" s="10" t="s">
        <v>19</v>
      </c>
      <c r="D76" s="11">
        <f>D72+D71+D70+D69</f>
        <v>29.889999999999997</v>
      </c>
      <c r="E76" s="11">
        <f t="shared" ref="E76:O76" si="7">SUM(E69:E75)</f>
        <v>41</v>
      </c>
      <c r="F76" s="11">
        <f t="shared" si="7"/>
        <v>56.83</v>
      </c>
      <c r="G76" s="11">
        <f t="shared" si="7"/>
        <v>698</v>
      </c>
      <c r="H76" s="11">
        <f t="shared" si="7"/>
        <v>429.4</v>
      </c>
      <c r="I76" s="11">
        <f t="shared" si="7"/>
        <v>50.8</v>
      </c>
      <c r="J76" s="11">
        <f t="shared" si="7"/>
        <v>507</v>
      </c>
      <c r="K76" s="11">
        <f t="shared" si="7"/>
        <v>5.18</v>
      </c>
      <c r="L76" s="11">
        <f t="shared" si="7"/>
        <v>40.51</v>
      </c>
      <c r="M76" s="11">
        <f t="shared" si="7"/>
        <v>0.21</v>
      </c>
      <c r="N76" s="11">
        <f t="shared" si="7"/>
        <v>0.96</v>
      </c>
      <c r="O76" s="11">
        <f t="shared" si="7"/>
        <v>0.95</v>
      </c>
    </row>
    <row r="77" spans="1:15" ht="12.75" customHeight="1">
      <c r="A77" s="12"/>
      <c r="B77" s="12"/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 ht="12.75" customHeight="1">
      <c r="A78" s="12"/>
      <c r="B78" s="12"/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5" ht="12.75" customHeight="1">
      <c r="A79" s="8"/>
      <c r="B79" s="8"/>
      <c r="C79" s="21" t="s">
        <v>47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>
      <c r="A80" s="44" t="s">
        <v>0</v>
      </c>
      <c r="B80" s="44" t="s">
        <v>1</v>
      </c>
      <c r="C80" s="44" t="s">
        <v>2</v>
      </c>
      <c r="D80" s="44" t="s">
        <v>3</v>
      </c>
      <c r="E80" s="44" t="s">
        <v>4</v>
      </c>
      <c r="F80" s="44" t="s">
        <v>5</v>
      </c>
      <c r="G80" s="45" t="s">
        <v>6</v>
      </c>
      <c r="H80" s="44" t="s">
        <v>7</v>
      </c>
      <c r="I80" s="44"/>
      <c r="J80" s="44"/>
      <c r="K80" s="44"/>
      <c r="L80" s="44" t="s">
        <v>8</v>
      </c>
      <c r="M80" s="44"/>
      <c r="N80" s="44"/>
      <c r="O80" s="44"/>
    </row>
    <row r="81" spans="1:15" ht="40.5" customHeight="1">
      <c r="A81" s="44"/>
      <c r="B81" s="44"/>
      <c r="C81" s="44"/>
      <c r="D81" s="44"/>
      <c r="E81" s="44"/>
      <c r="F81" s="44"/>
      <c r="G81" s="45"/>
      <c r="H81" s="1" t="s">
        <v>9</v>
      </c>
      <c r="I81" s="1" t="s">
        <v>10</v>
      </c>
      <c r="J81" s="1" t="s">
        <v>11</v>
      </c>
      <c r="K81" s="1" t="s">
        <v>12</v>
      </c>
      <c r="L81" s="1" t="s">
        <v>13</v>
      </c>
      <c r="M81" s="1" t="s">
        <v>18</v>
      </c>
      <c r="N81" s="1" t="s">
        <v>14</v>
      </c>
      <c r="O81" s="1" t="s">
        <v>15</v>
      </c>
    </row>
    <row r="82" spans="1:15" ht="12.75" customHeight="1">
      <c r="A82" s="1"/>
      <c r="B82" s="1">
        <v>180</v>
      </c>
      <c r="C82" s="20" t="s">
        <v>75</v>
      </c>
      <c r="D82" s="1">
        <v>1.08</v>
      </c>
      <c r="E82" s="1">
        <v>0</v>
      </c>
      <c r="F82" s="1">
        <v>10.1</v>
      </c>
      <c r="G82" s="16">
        <v>46</v>
      </c>
      <c r="H82" s="1">
        <v>40.799999999999997</v>
      </c>
      <c r="I82" s="1">
        <v>15.6</v>
      </c>
      <c r="J82" s="1">
        <v>27.6</v>
      </c>
      <c r="K82" s="1">
        <v>0.36</v>
      </c>
      <c r="L82" s="1">
        <v>0.06</v>
      </c>
      <c r="M82" s="1">
        <v>0.04</v>
      </c>
      <c r="N82" s="1">
        <v>0.24</v>
      </c>
      <c r="O82" s="1">
        <v>72</v>
      </c>
    </row>
    <row r="83" spans="1:15" ht="12.75" customHeight="1">
      <c r="A83" s="1"/>
      <c r="B83" s="1"/>
      <c r="C83" s="20"/>
      <c r="D83" s="1"/>
      <c r="E83" s="1"/>
      <c r="F83" s="1"/>
      <c r="G83" s="16"/>
      <c r="H83" s="1"/>
      <c r="I83" s="1"/>
      <c r="J83" s="1"/>
      <c r="K83" s="1"/>
      <c r="L83" s="1"/>
      <c r="M83" s="1"/>
      <c r="N83" s="1"/>
      <c r="O83" s="1"/>
    </row>
    <row r="84" spans="1:15" ht="15" customHeight="1">
      <c r="A84" s="5"/>
      <c r="B84" s="5"/>
      <c r="C84" s="10" t="s">
        <v>31</v>
      </c>
      <c r="D84" s="11">
        <f t="shared" ref="D84:O84" si="8">SUM(D82:D83)</f>
        <v>1.08</v>
      </c>
      <c r="E84" s="11">
        <f t="shared" si="8"/>
        <v>0</v>
      </c>
      <c r="F84" s="11">
        <f t="shared" si="8"/>
        <v>10.1</v>
      </c>
      <c r="G84" s="11">
        <f t="shared" si="8"/>
        <v>46</v>
      </c>
      <c r="H84" s="11">
        <f t="shared" si="8"/>
        <v>40.799999999999997</v>
      </c>
      <c r="I84" s="11">
        <f t="shared" si="8"/>
        <v>15.6</v>
      </c>
      <c r="J84" s="11">
        <f t="shared" si="8"/>
        <v>27.6</v>
      </c>
      <c r="K84" s="11">
        <f t="shared" si="8"/>
        <v>0.36</v>
      </c>
      <c r="L84" s="11">
        <f t="shared" si="8"/>
        <v>0.06</v>
      </c>
      <c r="M84" s="11">
        <f t="shared" si="8"/>
        <v>0.04</v>
      </c>
      <c r="N84" s="11">
        <f t="shared" si="8"/>
        <v>0.24</v>
      </c>
      <c r="O84" s="11">
        <f t="shared" si="8"/>
        <v>72</v>
      </c>
    </row>
    <row r="85" spans="1:15" ht="15" customHeight="1">
      <c r="A85" s="17"/>
      <c r="B85" s="17"/>
      <c r="C85" s="1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ht="15" customHeight="1">
      <c r="A86" s="17"/>
      <c r="B86" s="17"/>
      <c r="C86" s="13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ht="15" customHeight="1">
      <c r="A87" s="17"/>
      <c r="B87" s="17"/>
      <c r="C87" s="13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>
      <c r="A88" s="3"/>
      <c r="B88" s="3"/>
      <c r="C88" s="3" t="s">
        <v>34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>
      <c r="A89" s="44" t="s">
        <v>0</v>
      </c>
      <c r="B89" s="44" t="s">
        <v>1</v>
      </c>
      <c r="C89" s="44" t="s">
        <v>2</v>
      </c>
      <c r="D89" s="44" t="s">
        <v>3</v>
      </c>
      <c r="E89" s="44" t="s">
        <v>4</v>
      </c>
      <c r="F89" s="44" t="s">
        <v>5</v>
      </c>
      <c r="G89" s="45" t="s">
        <v>6</v>
      </c>
      <c r="H89" s="44" t="s">
        <v>7</v>
      </c>
      <c r="I89" s="44"/>
      <c r="J89" s="44"/>
      <c r="K89" s="44"/>
      <c r="L89" s="44" t="s">
        <v>8</v>
      </c>
      <c r="M89" s="44"/>
      <c r="N89" s="44"/>
      <c r="O89" s="44"/>
    </row>
    <row r="90" spans="1:15" ht="39" customHeight="1">
      <c r="A90" s="44"/>
      <c r="B90" s="44"/>
      <c r="C90" s="44"/>
      <c r="D90" s="44"/>
      <c r="E90" s="44"/>
      <c r="F90" s="44"/>
      <c r="G90" s="45"/>
      <c r="H90" s="1" t="s">
        <v>9</v>
      </c>
      <c r="I90" s="1" t="s">
        <v>10</v>
      </c>
      <c r="J90" s="1" t="s">
        <v>11</v>
      </c>
      <c r="K90" s="1" t="s">
        <v>12</v>
      </c>
      <c r="L90" s="1" t="s">
        <v>13</v>
      </c>
      <c r="M90" s="1" t="s">
        <v>18</v>
      </c>
      <c r="N90" s="1" t="s">
        <v>14</v>
      </c>
      <c r="O90" s="1" t="s">
        <v>15</v>
      </c>
    </row>
    <row r="91" spans="1:15" ht="27" customHeight="1">
      <c r="A91" s="1">
        <v>228</v>
      </c>
      <c r="B91" s="1">
        <v>300</v>
      </c>
      <c r="C91" s="20" t="s">
        <v>69</v>
      </c>
      <c r="D91" s="1">
        <v>5.2</v>
      </c>
      <c r="E91" s="1">
        <v>5.8</v>
      </c>
      <c r="F91" s="1">
        <v>27.4</v>
      </c>
      <c r="G91" s="16">
        <v>184</v>
      </c>
      <c r="H91" s="1">
        <v>60</v>
      </c>
      <c r="I91" s="1">
        <v>46</v>
      </c>
      <c r="J91" s="1">
        <v>313</v>
      </c>
      <c r="K91" s="1">
        <v>1.8</v>
      </c>
      <c r="L91" s="1">
        <v>0</v>
      </c>
      <c r="M91" s="1">
        <v>0.01</v>
      </c>
      <c r="N91" s="1">
        <v>1.7</v>
      </c>
      <c r="O91" s="1">
        <v>18</v>
      </c>
    </row>
    <row r="92" spans="1:15">
      <c r="A92" s="1">
        <v>661</v>
      </c>
      <c r="B92" s="1">
        <v>100</v>
      </c>
      <c r="C92" s="20" t="s">
        <v>136</v>
      </c>
      <c r="D92" s="1">
        <v>12.7</v>
      </c>
      <c r="E92" s="1">
        <v>17.899999999999999</v>
      </c>
      <c r="F92" s="1">
        <v>9.3000000000000007</v>
      </c>
      <c r="G92" s="16">
        <v>246</v>
      </c>
      <c r="H92" s="1">
        <v>24.4</v>
      </c>
      <c r="I92" s="1">
        <v>17</v>
      </c>
      <c r="J92" s="1">
        <v>138</v>
      </c>
      <c r="K92" s="1">
        <v>1.37</v>
      </c>
      <c r="L92" s="1">
        <v>0</v>
      </c>
      <c r="M92" s="1">
        <v>7.0000000000000007E-2</v>
      </c>
      <c r="N92" s="1">
        <v>2.9</v>
      </c>
      <c r="O92" s="1">
        <v>1</v>
      </c>
    </row>
    <row r="93" spans="1:15" ht="12" customHeight="1">
      <c r="A93" s="1">
        <v>487</v>
      </c>
      <c r="B93" s="1">
        <v>180</v>
      </c>
      <c r="C93" s="20" t="s">
        <v>106</v>
      </c>
      <c r="D93" s="1">
        <v>2.4</v>
      </c>
      <c r="E93" s="1">
        <v>7.2</v>
      </c>
      <c r="F93" s="1">
        <v>18</v>
      </c>
      <c r="G93" s="16">
        <v>158</v>
      </c>
      <c r="H93" s="1">
        <v>50.4</v>
      </c>
      <c r="I93" s="1">
        <v>38.4</v>
      </c>
      <c r="J93" s="1">
        <v>108</v>
      </c>
      <c r="K93" s="1">
        <v>1.44</v>
      </c>
      <c r="L93" s="1"/>
      <c r="M93" s="1">
        <v>0.18</v>
      </c>
      <c r="N93" s="1">
        <v>0.72</v>
      </c>
      <c r="O93" s="1">
        <v>3</v>
      </c>
    </row>
    <row r="94" spans="1:15">
      <c r="A94" s="5">
        <v>951</v>
      </c>
      <c r="B94" s="5">
        <v>200</v>
      </c>
      <c r="C94" s="6" t="s">
        <v>104</v>
      </c>
      <c r="D94" s="7">
        <v>0</v>
      </c>
      <c r="E94" s="7">
        <v>0</v>
      </c>
      <c r="F94" s="7">
        <v>26.8</v>
      </c>
      <c r="G94" s="7">
        <v>106</v>
      </c>
      <c r="H94" s="7">
        <v>12</v>
      </c>
      <c r="I94" s="7">
        <v>6</v>
      </c>
      <c r="J94" s="7">
        <v>2</v>
      </c>
      <c r="K94" s="7">
        <v>0.2</v>
      </c>
      <c r="L94" s="7">
        <v>0</v>
      </c>
      <c r="M94" s="7">
        <v>0</v>
      </c>
      <c r="N94" s="7">
        <v>0.02</v>
      </c>
      <c r="O94" s="7">
        <v>1.8</v>
      </c>
    </row>
    <row r="95" spans="1:15">
      <c r="A95" s="5"/>
      <c r="B95" s="5">
        <v>60</v>
      </c>
      <c r="C95" s="6" t="s">
        <v>17</v>
      </c>
      <c r="D95" s="7">
        <v>4.0999999999999996</v>
      </c>
      <c r="E95" s="7">
        <v>0.72</v>
      </c>
      <c r="F95" s="7">
        <v>27.8</v>
      </c>
      <c r="G95" s="7">
        <v>129</v>
      </c>
      <c r="H95" s="7">
        <v>18</v>
      </c>
      <c r="I95" s="7">
        <v>28</v>
      </c>
      <c r="J95" s="15">
        <v>74</v>
      </c>
      <c r="K95" s="15">
        <v>1.4</v>
      </c>
      <c r="L95" s="7">
        <v>0</v>
      </c>
      <c r="M95" s="7">
        <v>0.09</v>
      </c>
      <c r="N95" s="34">
        <v>0.72</v>
      </c>
      <c r="O95" s="7">
        <v>0</v>
      </c>
    </row>
    <row r="96" spans="1:15" s="40" customFormat="1">
      <c r="A96" s="38"/>
      <c r="B96" s="38">
        <v>50</v>
      </c>
      <c r="C96" s="38" t="s">
        <v>45</v>
      </c>
      <c r="D96" s="39">
        <v>4.5999999999999996</v>
      </c>
      <c r="E96" s="39">
        <v>0.4</v>
      </c>
      <c r="F96" s="39">
        <v>30.6</v>
      </c>
      <c r="G96" s="39">
        <v>140</v>
      </c>
      <c r="H96" s="39">
        <v>12</v>
      </c>
      <c r="I96" s="39">
        <v>8.4</v>
      </c>
      <c r="J96" s="43">
        <v>39</v>
      </c>
      <c r="K96" s="43">
        <v>0.54</v>
      </c>
      <c r="L96" s="39">
        <v>0</v>
      </c>
      <c r="M96" s="39">
        <v>0.06</v>
      </c>
      <c r="N96" s="39">
        <v>0.56000000000000005</v>
      </c>
      <c r="O96" s="39">
        <v>0</v>
      </c>
    </row>
    <row r="97" spans="1:15" ht="12.75" customHeight="1">
      <c r="A97" s="2"/>
      <c r="B97" s="2"/>
      <c r="C97" s="10" t="s">
        <v>19</v>
      </c>
      <c r="D97" s="11">
        <f t="shared" ref="D97:O97" si="9">SUM(D91:D95)</f>
        <v>24.4</v>
      </c>
      <c r="E97" s="11">
        <f t="shared" si="9"/>
        <v>31.619999999999997</v>
      </c>
      <c r="F97" s="11">
        <f t="shared" si="9"/>
        <v>109.3</v>
      </c>
      <c r="G97" s="11">
        <f t="shared" si="9"/>
        <v>823</v>
      </c>
      <c r="H97" s="11">
        <f t="shared" si="9"/>
        <v>164.8</v>
      </c>
      <c r="I97" s="11">
        <f t="shared" si="9"/>
        <v>135.4</v>
      </c>
      <c r="J97" s="11">
        <f t="shared" si="9"/>
        <v>635</v>
      </c>
      <c r="K97" s="11">
        <f t="shared" si="9"/>
        <v>6.2099999999999991</v>
      </c>
      <c r="L97" s="11">
        <f t="shared" si="9"/>
        <v>0</v>
      </c>
      <c r="M97" s="11">
        <f t="shared" si="9"/>
        <v>0.35</v>
      </c>
      <c r="N97" s="11">
        <f t="shared" si="9"/>
        <v>6.0599999999999987</v>
      </c>
      <c r="O97" s="11">
        <f t="shared" si="9"/>
        <v>23.8</v>
      </c>
    </row>
    <row r="98" spans="1:15" ht="12.75" customHeight="1">
      <c r="A98" s="12"/>
      <c r="B98" s="12"/>
      <c r="C98" s="13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ht="12.75" customHeight="1">
      <c r="A99" s="17"/>
      <c r="B99" s="17"/>
      <c r="C99" s="23" t="s">
        <v>42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ht="12.75" customHeight="1">
      <c r="A100" s="44" t="s">
        <v>0</v>
      </c>
      <c r="B100" s="44" t="s">
        <v>1</v>
      </c>
      <c r="C100" s="44" t="s">
        <v>2</v>
      </c>
      <c r="D100" s="44" t="s">
        <v>3</v>
      </c>
      <c r="E100" s="44" t="s">
        <v>4</v>
      </c>
      <c r="F100" s="44" t="s">
        <v>5</v>
      </c>
      <c r="G100" s="45" t="s">
        <v>6</v>
      </c>
      <c r="H100" s="44" t="s">
        <v>7</v>
      </c>
      <c r="I100" s="44"/>
      <c r="J100" s="44"/>
      <c r="K100" s="44"/>
      <c r="L100" s="44" t="s">
        <v>8</v>
      </c>
      <c r="M100" s="44"/>
      <c r="N100" s="44"/>
      <c r="O100" s="44"/>
    </row>
    <row r="101" spans="1:15" ht="41.25" customHeight="1" thickBot="1">
      <c r="A101" s="44"/>
      <c r="B101" s="44"/>
      <c r="C101" s="44"/>
      <c r="D101" s="44"/>
      <c r="E101" s="44"/>
      <c r="F101" s="44"/>
      <c r="G101" s="45"/>
      <c r="H101" s="1" t="s">
        <v>9</v>
      </c>
      <c r="I101" s="1" t="s">
        <v>10</v>
      </c>
      <c r="J101" s="1" t="s">
        <v>11</v>
      </c>
      <c r="K101" s="1" t="s">
        <v>12</v>
      </c>
      <c r="L101" s="1" t="s">
        <v>13</v>
      </c>
      <c r="M101" s="1" t="s">
        <v>18</v>
      </c>
      <c r="N101" s="1" t="s">
        <v>14</v>
      </c>
      <c r="O101" s="1" t="s">
        <v>15</v>
      </c>
    </row>
    <row r="102" spans="1:15" ht="15.75" thickBot="1">
      <c r="A102" s="29">
        <v>695</v>
      </c>
      <c r="B102" s="30">
        <v>75</v>
      </c>
      <c r="C102" s="31" t="s">
        <v>122</v>
      </c>
      <c r="D102" s="32">
        <v>8.1999999999999993</v>
      </c>
      <c r="E102" s="32">
        <v>15</v>
      </c>
      <c r="F102" s="32">
        <v>22</v>
      </c>
      <c r="G102" s="32">
        <v>264</v>
      </c>
      <c r="H102" s="32">
        <v>193</v>
      </c>
      <c r="I102" s="32">
        <v>17</v>
      </c>
      <c r="J102" s="32">
        <v>157</v>
      </c>
      <c r="K102" s="32">
        <v>0.9</v>
      </c>
      <c r="L102" s="32">
        <v>0.09</v>
      </c>
      <c r="M102" s="32">
        <v>0.08</v>
      </c>
      <c r="N102" s="32">
        <v>0.6</v>
      </c>
      <c r="O102" s="32">
        <v>0.39</v>
      </c>
    </row>
    <row r="103" spans="1:15">
      <c r="A103" s="1"/>
      <c r="B103" s="1">
        <v>200</v>
      </c>
      <c r="C103" s="20" t="s">
        <v>74</v>
      </c>
      <c r="D103" s="1">
        <v>0.6</v>
      </c>
      <c r="E103" s="1">
        <v>0</v>
      </c>
      <c r="F103" s="1">
        <v>37.299999999999997</v>
      </c>
      <c r="G103" s="16">
        <v>120</v>
      </c>
      <c r="H103" s="1">
        <v>3</v>
      </c>
      <c r="I103" s="1">
        <v>0</v>
      </c>
      <c r="J103" s="1">
        <v>36</v>
      </c>
      <c r="K103" s="1">
        <v>0.4</v>
      </c>
      <c r="L103" s="1">
        <v>0</v>
      </c>
      <c r="M103" s="1">
        <v>0.04</v>
      </c>
      <c r="N103" s="1">
        <v>0</v>
      </c>
      <c r="O103" s="1">
        <v>0</v>
      </c>
    </row>
    <row r="104" spans="1:15" ht="12.75" customHeight="1">
      <c r="A104" s="5"/>
      <c r="B104" s="5"/>
      <c r="C104" s="6"/>
      <c r="D104" s="7"/>
      <c r="E104" s="7"/>
      <c r="F104" s="7"/>
      <c r="H104" s="7"/>
      <c r="I104" s="7"/>
      <c r="J104" s="7"/>
      <c r="K104" s="7"/>
      <c r="L104" s="7"/>
      <c r="M104" s="7"/>
      <c r="N104" s="7"/>
      <c r="O104" s="7"/>
    </row>
    <row r="105" spans="1:15" ht="12.75" customHeight="1">
      <c r="A105" s="2"/>
      <c r="B105" s="18"/>
      <c r="C105" s="10" t="s">
        <v>19</v>
      </c>
      <c r="D105" s="11">
        <f>SUM(D102:D103)</f>
        <v>8.7999999999999989</v>
      </c>
      <c r="E105" s="11">
        <f>SUM(E102:E103)</f>
        <v>15</v>
      </c>
      <c r="F105" s="11">
        <f>SUM(F102:F103)</f>
        <v>59.3</v>
      </c>
      <c r="G105" s="11">
        <f>SUM(G102:G103)</f>
        <v>384</v>
      </c>
      <c r="H105" s="11">
        <f>SUM(H102:H103)</f>
        <v>196</v>
      </c>
      <c r="I105" s="11">
        <f t="shared" ref="I105:O105" si="10">SUM(I101:I103)</f>
        <v>17</v>
      </c>
      <c r="J105" s="11">
        <f t="shared" si="10"/>
        <v>193</v>
      </c>
      <c r="K105" s="11">
        <f t="shared" si="10"/>
        <v>1.3</v>
      </c>
      <c r="L105" s="11">
        <f t="shared" si="10"/>
        <v>0.09</v>
      </c>
      <c r="M105" s="11">
        <f t="shared" si="10"/>
        <v>0.12</v>
      </c>
      <c r="N105" s="11">
        <f t="shared" si="10"/>
        <v>0.6</v>
      </c>
      <c r="O105" s="11">
        <f t="shared" si="10"/>
        <v>0.39</v>
      </c>
    </row>
    <row r="106" spans="1:15" ht="12.75" customHeight="1">
      <c r="A106" s="12"/>
      <c r="B106" s="12"/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ht="12.75" customHeight="1">
      <c r="A107" s="3"/>
      <c r="B107" s="3"/>
      <c r="C107" s="3" t="s">
        <v>80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>
      <c r="A108" s="44" t="s">
        <v>0</v>
      </c>
      <c r="B108" s="44" t="s">
        <v>1</v>
      </c>
      <c r="C108" s="44" t="s">
        <v>2</v>
      </c>
      <c r="D108" s="44" t="s">
        <v>3</v>
      </c>
      <c r="E108" s="44" t="s">
        <v>4</v>
      </c>
      <c r="F108" s="44" t="s">
        <v>5</v>
      </c>
      <c r="G108" s="45" t="s">
        <v>6</v>
      </c>
      <c r="H108" s="44" t="s">
        <v>7</v>
      </c>
      <c r="I108" s="44"/>
      <c r="J108" s="44"/>
      <c r="K108" s="44"/>
      <c r="L108" s="44" t="s">
        <v>8</v>
      </c>
      <c r="M108" s="44"/>
      <c r="N108" s="44"/>
      <c r="O108" s="44"/>
    </row>
    <row r="109" spans="1:15" ht="42" customHeight="1">
      <c r="A109" s="44"/>
      <c r="B109" s="44"/>
      <c r="C109" s="44"/>
      <c r="D109" s="44"/>
      <c r="E109" s="44"/>
      <c r="F109" s="44"/>
      <c r="G109" s="45"/>
      <c r="H109" s="1" t="s">
        <v>9</v>
      </c>
      <c r="I109" s="1" t="s">
        <v>10</v>
      </c>
      <c r="J109" s="1" t="s">
        <v>11</v>
      </c>
      <c r="K109" s="1" t="s">
        <v>12</v>
      </c>
      <c r="L109" s="1" t="s">
        <v>13</v>
      </c>
      <c r="M109" s="1" t="s">
        <v>18</v>
      </c>
      <c r="N109" s="1" t="s">
        <v>14</v>
      </c>
      <c r="O109" s="1" t="s">
        <v>15</v>
      </c>
    </row>
    <row r="110" spans="1:15" ht="25.5">
      <c r="A110" s="1">
        <v>75</v>
      </c>
      <c r="B110" s="1">
        <v>60</v>
      </c>
      <c r="C110" s="20" t="s">
        <v>115</v>
      </c>
      <c r="D110" s="1">
        <v>3.2</v>
      </c>
      <c r="E110" s="1">
        <v>8.8000000000000007</v>
      </c>
      <c r="F110" s="1">
        <v>16.7</v>
      </c>
      <c r="G110" s="16">
        <v>158</v>
      </c>
      <c r="H110" s="1">
        <v>38.299999999999997</v>
      </c>
      <c r="I110" s="1">
        <v>18.3</v>
      </c>
      <c r="J110" s="1">
        <v>58.3</v>
      </c>
      <c r="K110" s="1">
        <v>6.2</v>
      </c>
      <c r="L110" s="1">
        <v>0</v>
      </c>
      <c r="M110" s="1">
        <v>0.02</v>
      </c>
      <c r="N110" s="1">
        <v>0.17</v>
      </c>
      <c r="O110" s="1">
        <v>6.4</v>
      </c>
    </row>
    <row r="111" spans="1:15" ht="12.75" customHeight="1">
      <c r="A111" s="1">
        <v>449</v>
      </c>
      <c r="B111" s="1">
        <v>260</v>
      </c>
      <c r="C111" s="20" t="s">
        <v>109</v>
      </c>
      <c r="D111" s="1">
        <v>32</v>
      </c>
      <c r="E111" s="1">
        <v>21</v>
      </c>
      <c r="F111" s="1">
        <v>0</v>
      </c>
      <c r="G111" s="16">
        <v>286</v>
      </c>
      <c r="H111" s="1">
        <v>58</v>
      </c>
      <c r="I111" s="1">
        <v>30</v>
      </c>
      <c r="J111" s="1">
        <v>215</v>
      </c>
      <c r="K111" s="1">
        <v>2.8</v>
      </c>
      <c r="L111" s="1">
        <v>3</v>
      </c>
      <c r="M111" s="1">
        <v>0.06</v>
      </c>
      <c r="N111" s="1">
        <v>7.5</v>
      </c>
      <c r="O111" s="1">
        <v>0</v>
      </c>
    </row>
    <row r="112" spans="1:15" ht="12.75" customHeight="1">
      <c r="A112" s="1">
        <v>627</v>
      </c>
      <c r="B112" s="1">
        <v>200</v>
      </c>
      <c r="C112" s="20" t="s">
        <v>16</v>
      </c>
      <c r="D112" s="1">
        <v>0.3</v>
      </c>
      <c r="E112" s="1">
        <v>0.1</v>
      </c>
      <c r="F112" s="1">
        <v>15.2</v>
      </c>
      <c r="G112" s="16">
        <v>61</v>
      </c>
      <c r="H112" s="1">
        <v>17</v>
      </c>
      <c r="I112" s="1">
        <v>7</v>
      </c>
      <c r="J112" s="1">
        <v>32</v>
      </c>
      <c r="K112" s="1">
        <v>0.9</v>
      </c>
      <c r="L112" s="1">
        <v>0</v>
      </c>
      <c r="M112" s="1">
        <v>0.06</v>
      </c>
      <c r="N112" s="1">
        <v>0.48</v>
      </c>
      <c r="O112" s="1">
        <v>0</v>
      </c>
    </row>
    <row r="113" spans="1:15" ht="12.75" customHeight="1">
      <c r="A113" s="1"/>
      <c r="B113" s="1">
        <v>60</v>
      </c>
      <c r="C113" s="6" t="s">
        <v>17</v>
      </c>
      <c r="D113" s="7">
        <v>4.0999999999999996</v>
      </c>
      <c r="E113" s="7">
        <v>0.72</v>
      </c>
      <c r="F113" s="7">
        <v>27.8</v>
      </c>
      <c r="G113" s="7">
        <v>129</v>
      </c>
      <c r="H113" s="7">
        <v>18</v>
      </c>
      <c r="I113" s="7">
        <v>28</v>
      </c>
      <c r="J113" s="15">
        <v>74</v>
      </c>
      <c r="K113" s="15">
        <v>1.4</v>
      </c>
      <c r="L113" s="7">
        <v>0</v>
      </c>
      <c r="M113" s="7">
        <v>0.09</v>
      </c>
      <c r="N113" s="34">
        <v>0.72</v>
      </c>
      <c r="O113" s="7">
        <v>0</v>
      </c>
    </row>
    <row r="114" spans="1:15">
      <c r="A114" s="5"/>
      <c r="B114" s="5">
        <v>60</v>
      </c>
      <c r="C114" s="6" t="s">
        <v>45</v>
      </c>
      <c r="D114" s="7">
        <v>4.5999999999999996</v>
      </c>
      <c r="E114" s="7">
        <v>0.4</v>
      </c>
      <c r="F114" s="7">
        <v>30.6</v>
      </c>
      <c r="G114" s="7">
        <v>140</v>
      </c>
      <c r="H114" s="7">
        <v>12</v>
      </c>
      <c r="I114" s="7">
        <v>8.4</v>
      </c>
      <c r="J114" s="15">
        <v>39</v>
      </c>
      <c r="K114" s="15">
        <v>0.54</v>
      </c>
      <c r="L114" s="7">
        <v>0</v>
      </c>
      <c r="M114" s="7">
        <v>0.06</v>
      </c>
      <c r="N114" s="7">
        <v>0.56000000000000005</v>
      </c>
      <c r="O114" s="7">
        <v>0</v>
      </c>
    </row>
    <row r="115" spans="1:15">
      <c r="A115" s="5"/>
      <c r="B115" s="5"/>
      <c r="C115" s="6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>
      <c r="A116" s="2"/>
      <c r="B116" s="2"/>
      <c r="C116" s="10" t="s">
        <v>19</v>
      </c>
      <c r="D116" s="11">
        <f t="shared" ref="D116:O116" si="11">SUM(D110:D114)</f>
        <v>44.2</v>
      </c>
      <c r="E116" s="11">
        <f t="shared" si="11"/>
        <v>31.02</v>
      </c>
      <c r="F116" s="11">
        <f t="shared" si="11"/>
        <v>90.300000000000011</v>
      </c>
      <c r="G116" s="11">
        <f t="shared" si="11"/>
        <v>774</v>
      </c>
      <c r="H116" s="11">
        <f t="shared" si="11"/>
        <v>143.30000000000001</v>
      </c>
      <c r="I116" s="11">
        <f t="shared" si="11"/>
        <v>91.7</v>
      </c>
      <c r="J116" s="11">
        <f t="shared" si="11"/>
        <v>418.3</v>
      </c>
      <c r="K116" s="11">
        <f t="shared" si="11"/>
        <v>11.84</v>
      </c>
      <c r="L116" s="11">
        <f t="shared" si="11"/>
        <v>3</v>
      </c>
      <c r="M116" s="11">
        <f t="shared" si="11"/>
        <v>0.29000000000000004</v>
      </c>
      <c r="N116" s="11">
        <f t="shared" si="11"/>
        <v>9.4300000000000015</v>
      </c>
      <c r="O116" s="11">
        <f t="shared" si="11"/>
        <v>6.4</v>
      </c>
    </row>
    <row r="117" spans="1:15">
      <c r="A117" s="17"/>
      <c r="B117" s="17"/>
      <c r="C117" s="27" t="s">
        <v>79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>
      <c r="A118" s="44" t="s">
        <v>0</v>
      </c>
      <c r="B118" s="44" t="s">
        <v>1</v>
      </c>
      <c r="C118" s="44" t="s">
        <v>2</v>
      </c>
      <c r="D118" s="44" t="s">
        <v>3</v>
      </c>
      <c r="E118" s="44" t="s">
        <v>4</v>
      </c>
      <c r="F118" s="44" t="s">
        <v>5</v>
      </c>
      <c r="G118" s="45" t="s">
        <v>6</v>
      </c>
      <c r="H118" s="44" t="s">
        <v>7</v>
      </c>
      <c r="I118" s="44"/>
      <c r="J118" s="44"/>
      <c r="K118" s="44"/>
      <c r="L118" s="44" t="s">
        <v>8</v>
      </c>
      <c r="M118" s="44"/>
      <c r="N118" s="44"/>
      <c r="O118" s="44"/>
    </row>
    <row r="119" spans="1:15" ht="40.5" customHeight="1">
      <c r="A119" s="44"/>
      <c r="B119" s="44"/>
      <c r="C119" s="44"/>
      <c r="D119" s="44"/>
      <c r="E119" s="44"/>
      <c r="F119" s="44"/>
      <c r="G119" s="45"/>
      <c r="H119" s="1" t="s">
        <v>9</v>
      </c>
      <c r="I119" s="1" t="s">
        <v>10</v>
      </c>
      <c r="J119" s="1" t="s">
        <v>11</v>
      </c>
      <c r="K119" s="1" t="s">
        <v>12</v>
      </c>
      <c r="L119" s="1" t="s">
        <v>13</v>
      </c>
      <c r="M119" s="1" t="s">
        <v>18</v>
      </c>
      <c r="N119" s="1" t="s">
        <v>14</v>
      </c>
      <c r="O119" s="1" t="s">
        <v>15</v>
      </c>
    </row>
    <row r="120" spans="1:15">
      <c r="A120" s="1"/>
      <c r="B120" s="1">
        <v>180</v>
      </c>
      <c r="C120" s="20" t="s">
        <v>73</v>
      </c>
      <c r="D120" s="7">
        <v>6</v>
      </c>
      <c r="E120" s="7">
        <v>12</v>
      </c>
      <c r="F120" s="7">
        <v>8.3000000000000007</v>
      </c>
      <c r="G120" s="7">
        <v>171</v>
      </c>
      <c r="H120" s="7">
        <v>248</v>
      </c>
      <c r="I120" s="7">
        <v>28</v>
      </c>
      <c r="J120" s="7">
        <v>184</v>
      </c>
      <c r="K120" s="7">
        <v>0.2</v>
      </c>
      <c r="L120" s="7">
        <v>0.03</v>
      </c>
      <c r="M120" s="7">
        <v>0.04</v>
      </c>
      <c r="N120" s="7">
        <v>0.3</v>
      </c>
      <c r="O120" s="7">
        <v>0.7</v>
      </c>
    </row>
    <row r="121" spans="1:15">
      <c r="A121" s="5"/>
      <c r="B121" s="5"/>
      <c r="C121" s="6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>
      <c r="A122" s="2"/>
      <c r="B122" s="18"/>
      <c r="C122" s="10" t="s">
        <v>19</v>
      </c>
      <c r="D122" s="11">
        <f t="shared" ref="D122:O122" si="12">SUM(D120:D121)</f>
        <v>6</v>
      </c>
      <c r="E122" s="11">
        <f t="shared" si="12"/>
        <v>12</v>
      </c>
      <c r="F122" s="11">
        <f t="shared" si="12"/>
        <v>8.3000000000000007</v>
      </c>
      <c r="G122" s="11">
        <f t="shared" si="12"/>
        <v>171</v>
      </c>
      <c r="H122" s="11">
        <f t="shared" si="12"/>
        <v>248</v>
      </c>
      <c r="I122" s="11">
        <f t="shared" si="12"/>
        <v>28</v>
      </c>
      <c r="J122" s="11">
        <f t="shared" si="12"/>
        <v>184</v>
      </c>
      <c r="K122" s="11">
        <f t="shared" si="12"/>
        <v>0.2</v>
      </c>
      <c r="L122" s="11">
        <f t="shared" si="12"/>
        <v>0.03</v>
      </c>
      <c r="M122" s="11">
        <f t="shared" si="12"/>
        <v>0.04</v>
      </c>
      <c r="N122" s="11">
        <f t="shared" si="12"/>
        <v>0.3</v>
      </c>
      <c r="O122" s="11">
        <f t="shared" si="12"/>
        <v>0.7</v>
      </c>
    </row>
    <row r="123" spans="1:15">
      <c r="A123" s="2"/>
      <c r="B123" s="2"/>
      <c r="C123" s="10" t="s">
        <v>32</v>
      </c>
      <c r="D123" s="11">
        <v>91.5</v>
      </c>
      <c r="E123" s="11">
        <v>97.7</v>
      </c>
      <c r="F123" s="11">
        <v>273.5</v>
      </c>
      <c r="G123" s="11">
        <v>2273</v>
      </c>
      <c r="H123" s="11">
        <f t="shared" ref="H123:O123" si="13">H76+H97+H122</f>
        <v>842.2</v>
      </c>
      <c r="I123" s="11">
        <f t="shared" si="13"/>
        <v>214.2</v>
      </c>
      <c r="J123" s="11">
        <f t="shared" si="13"/>
        <v>1326</v>
      </c>
      <c r="K123" s="11">
        <f t="shared" si="13"/>
        <v>11.589999999999998</v>
      </c>
      <c r="L123" s="11">
        <f t="shared" si="13"/>
        <v>40.54</v>
      </c>
      <c r="M123" s="11">
        <f t="shared" si="13"/>
        <v>0.6</v>
      </c>
      <c r="N123" s="11">
        <f t="shared" si="13"/>
        <v>7.3199999999999985</v>
      </c>
      <c r="O123" s="11">
        <f t="shared" si="13"/>
        <v>25.45</v>
      </c>
    </row>
    <row r="124" spans="1:15">
      <c r="A124" s="17"/>
      <c r="B124" s="17"/>
      <c r="C124" s="23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>
      <c r="A125" t="s">
        <v>28</v>
      </c>
      <c r="C125" s="22"/>
    </row>
    <row r="126" spans="1:15">
      <c r="A126" s="48" t="s">
        <v>22</v>
      </c>
      <c r="B126" s="48"/>
      <c r="C126" s="48"/>
      <c r="D126" s="3"/>
      <c r="E126" s="3"/>
      <c r="F126" s="3"/>
      <c r="G126" s="3" t="s">
        <v>25</v>
      </c>
      <c r="H126" s="3"/>
      <c r="I126" s="3"/>
      <c r="J126" s="3"/>
      <c r="K126" s="3"/>
      <c r="L126" s="3"/>
      <c r="M126" s="3"/>
      <c r="N126" s="3"/>
      <c r="O126" s="3"/>
    </row>
    <row r="127" spans="1:15">
      <c r="A127" s="48" t="s">
        <v>134</v>
      </c>
      <c r="B127" s="48"/>
      <c r="C127" s="4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3"/>
      <c r="B128" s="3"/>
      <c r="C128" s="25" t="s">
        <v>35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>
      <c r="A129" s="44" t="s">
        <v>0</v>
      </c>
      <c r="B129" s="44" t="s">
        <v>1</v>
      </c>
      <c r="C129" s="44" t="s">
        <v>2</v>
      </c>
      <c r="D129" s="44" t="s">
        <v>3</v>
      </c>
      <c r="E129" s="44" t="s">
        <v>4</v>
      </c>
      <c r="F129" s="44" t="s">
        <v>5</v>
      </c>
      <c r="G129" s="45" t="s">
        <v>6</v>
      </c>
      <c r="H129" s="44" t="s">
        <v>7</v>
      </c>
      <c r="I129" s="44"/>
      <c r="J129" s="44"/>
      <c r="K129" s="44"/>
      <c r="L129" s="44" t="s">
        <v>8</v>
      </c>
      <c r="M129" s="44"/>
      <c r="N129" s="44"/>
      <c r="O129" s="44"/>
    </row>
    <row r="130" spans="1:15" ht="38.25" customHeight="1">
      <c r="A130" s="44"/>
      <c r="B130" s="44"/>
      <c r="C130" s="44"/>
      <c r="D130" s="44"/>
      <c r="E130" s="44"/>
      <c r="F130" s="44"/>
      <c r="G130" s="45"/>
      <c r="H130" s="1" t="s">
        <v>9</v>
      </c>
      <c r="I130" s="1" t="s">
        <v>10</v>
      </c>
      <c r="J130" s="1" t="s">
        <v>11</v>
      </c>
      <c r="K130" s="1" t="s">
        <v>12</v>
      </c>
      <c r="L130" s="1" t="s">
        <v>13</v>
      </c>
      <c r="M130" s="1" t="s">
        <v>18</v>
      </c>
      <c r="N130" s="1" t="s">
        <v>14</v>
      </c>
      <c r="O130" s="1" t="s">
        <v>15</v>
      </c>
    </row>
    <row r="131" spans="1:15" ht="25.5">
      <c r="A131" s="1">
        <v>296</v>
      </c>
      <c r="B131" s="1" t="s">
        <v>138</v>
      </c>
      <c r="C131" s="20" t="s">
        <v>126</v>
      </c>
      <c r="D131" s="1">
        <v>27.7</v>
      </c>
      <c r="E131" s="1">
        <v>19.2</v>
      </c>
      <c r="F131" s="1">
        <v>42.1</v>
      </c>
      <c r="G131" s="16">
        <v>456</v>
      </c>
      <c r="H131" s="1">
        <v>395</v>
      </c>
      <c r="I131" s="1">
        <v>60</v>
      </c>
      <c r="J131" s="1">
        <v>340</v>
      </c>
      <c r="K131" s="1">
        <v>3.9</v>
      </c>
      <c r="L131" s="1">
        <v>0.12</v>
      </c>
      <c r="M131" s="1">
        <v>0.13</v>
      </c>
      <c r="N131" s="1">
        <v>1.41</v>
      </c>
      <c r="O131" s="1">
        <v>0.7</v>
      </c>
    </row>
    <row r="132" spans="1:15" ht="15.75" customHeight="1">
      <c r="A132" s="1">
        <v>14</v>
      </c>
      <c r="B132" s="1">
        <v>10</v>
      </c>
      <c r="C132" s="20" t="s">
        <v>44</v>
      </c>
      <c r="D132" s="1">
        <v>0.09</v>
      </c>
      <c r="E132" s="1">
        <v>7.3</v>
      </c>
      <c r="F132" s="1">
        <v>0.13</v>
      </c>
      <c r="G132" s="16">
        <v>66</v>
      </c>
      <c r="H132" s="1">
        <v>2.4</v>
      </c>
      <c r="I132" s="1">
        <v>0</v>
      </c>
      <c r="J132" s="1">
        <v>3</v>
      </c>
      <c r="K132" s="1">
        <v>0.01</v>
      </c>
      <c r="L132" s="1">
        <v>40</v>
      </c>
      <c r="M132" s="1">
        <v>0</v>
      </c>
      <c r="N132" s="1">
        <v>0.01</v>
      </c>
      <c r="O132" s="1">
        <v>0</v>
      </c>
    </row>
    <row r="133" spans="1:15" ht="14.25" customHeight="1">
      <c r="A133" s="5"/>
      <c r="B133" s="5">
        <v>200</v>
      </c>
      <c r="C133" s="6" t="s">
        <v>160</v>
      </c>
      <c r="D133" s="7">
        <v>5.6</v>
      </c>
      <c r="E133" s="7">
        <v>4.9000000000000004</v>
      </c>
      <c r="F133" s="7">
        <v>9.3000000000000007</v>
      </c>
      <c r="G133" s="7">
        <v>104.8</v>
      </c>
      <c r="H133" s="7">
        <v>204</v>
      </c>
      <c r="I133" s="7">
        <v>22.4</v>
      </c>
      <c r="J133" s="7">
        <v>144</v>
      </c>
      <c r="K133" s="7">
        <v>0.2</v>
      </c>
      <c r="L133" s="7">
        <v>0.1</v>
      </c>
      <c r="M133" s="7">
        <v>0.1</v>
      </c>
      <c r="N133" s="7"/>
      <c r="O133" s="7">
        <v>0</v>
      </c>
    </row>
    <row r="134" spans="1:15">
      <c r="A134" s="5"/>
      <c r="B134" s="5">
        <v>60</v>
      </c>
      <c r="C134" s="6" t="s">
        <v>45</v>
      </c>
      <c r="D134" s="7">
        <v>4.5999999999999996</v>
      </c>
      <c r="E134" s="7">
        <v>0.4</v>
      </c>
      <c r="F134" s="7">
        <v>30.6</v>
      </c>
      <c r="G134" s="7">
        <v>140</v>
      </c>
      <c r="H134" s="7">
        <v>12</v>
      </c>
      <c r="I134" s="7">
        <v>8.4</v>
      </c>
      <c r="J134" s="15">
        <v>39</v>
      </c>
      <c r="K134" s="15">
        <v>0.54</v>
      </c>
      <c r="L134" s="7">
        <v>0</v>
      </c>
      <c r="M134" s="7">
        <v>0.06</v>
      </c>
      <c r="N134" s="7">
        <v>0.56000000000000005</v>
      </c>
      <c r="O134" s="7">
        <v>0</v>
      </c>
    </row>
    <row r="135" spans="1:15" s="40" customFormat="1" ht="15.75" customHeight="1">
      <c r="A135" s="38">
        <v>15</v>
      </c>
      <c r="B135" s="38">
        <v>10</v>
      </c>
      <c r="C135" s="38" t="s">
        <v>46</v>
      </c>
      <c r="D135" s="39">
        <v>1.6</v>
      </c>
      <c r="E135" s="39">
        <v>2.1</v>
      </c>
      <c r="F135" s="39">
        <v>0</v>
      </c>
      <c r="G135" s="39">
        <v>26</v>
      </c>
      <c r="H135" s="39">
        <v>70</v>
      </c>
      <c r="I135" s="39">
        <v>3.3</v>
      </c>
      <c r="J135" s="39">
        <v>38</v>
      </c>
      <c r="K135" s="39">
        <v>0.04</v>
      </c>
      <c r="L135" s="39">
        <v>0.03</v>
      </c>
      <c r="M135" s="39">
        <v>0</v>
      </c>
      <c r="N135" s="39">
        <v>0.01</v>
      </c>
      <c r="O135" s="39">
        <v>0.11</v>
      </c>
    </row>
    <row r="136" spans="1:15">
      <c r="A136" s="2"/>
      <c r="B136" s="2"/>
      <c r="C136" s="10" t="s">
        <v>19</v>
      </c>
      <c r="D136" s="11">
        <f t="shared" ref="D136:O136" si="14">SUM(D131:D134)</f>
        <v>37.99</v>
      </c>
      <c r="E136" s="11">
        <f t="shared" si="14"/>
        <v>31.799999999999997</v>
      </c>
      <c r="F136" s="11">
        <f t="shared" si="14"/>
        <v>82.13</v>
      </c>
      <c r="G136" s="11">
        <f t="shared" si="14"/>
        <v>766.8</v>
      </c>
      <c r="H136" s="11">
        <f t="shared" si="14"/>
        <v>613.4</v>
      </c>
      <c r="I136" s="11">
        <f t="shared" si="14"/>
        <v>90.800000000000011</v>
      </c>
      <c r="J136" s="11">
        <f t="shared" si="14"/>
        <v>526</v>
      </c>
      <c r="K136" s="11">
        <f t="shared" si="14"/>
        <v>4.6499999999999995</v>
      </c>
      <c r="L136" s="11">
        <f t="shared" si="14"/>
        <v>40.22</v>
      </c>
      <c r="M136" s="11">
        <f t="shared" si="14"/>
        <v>0.29000000000000004</v>
      </c>
      <c r="N136" s="11">
        <f t="shared" si="14"/>
        <v>1.98</v>
      </c>
      <c r="O136" s="11">
        <f t="shared" si="14"/>
        <v>0.7</v>
      </c>
    </row>
    <row r="137" spans="1:15">
      <c r="A137" s="12"/>
      <c r="B137" s="12"/>
      <c r="C137" s="13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5">
      <c r="A138" s="12"/>
      <c r="B138" s="12"/>
      <c r="C138" s="13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5">
      <c r="A139" s="8"/>
      <c r="B139" s="8"/>
      <c r="C139" s="21" t="s">
        <v>47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44" t="s">
        <v>0</v>
      </c>
      <c r="B140" s="44" t="s">
        <v>1</v>
      </c>
      <c r="C140" s="44" t="s">
        <v>2</v>
      </c>
      <c r="D140" s="44" t="s">
        <v>3</v>
      </c>
      <c r="E140" s="44" t="s">
        <v>4</v>
      </c>
      <c r="F140" s="44" t="s">
        <v>5</v>
      </c>
      <c r="G140" s="45" t="s">
        <v>6</v>
      </c>
      <c r="H140" s="44" t="s">
        <v>7</v>
      </c>
      <c r="I140" s="44"/>
      <c r="J140" s="44"/>
      <c r="K140" s="44"/>
      <c r="L140" s="44" t="s">
        <v>8</v>
      </c>
      <c r="M140" s="44"/>
      <c r="N140" s="44"/>
      <c r="O140" s="44"/>
    </row>
    <row r="141" spans="1:15" ht="42" customHeight="1">
      <c r="A141" s="44"/>
      <c r="B141" s="44"/>
      <c r="C141" s="44"/>
      <c r="D141" s="44"/>
      <c r="E141" s="44"/>
      <c r="F141" s="44"/>
      <c r="G141" s="45"/>
      <c r="H141" s="1" t="s">
        <v>9</v>
      </c>
      <c r="I141" s="1" t="s">
        <v>10</v>
      </c>
      <c r="J141" s="1" t="s">
        <v>11</v>
      </c>
      <c r="K141" s="1" t="s">
        <v>12</v>
      </c>
      <c r="L141" s="1" t="s">
        <v>13</v>
      </c>
      <c r="M141" s="1" t="s">
        <v>18</v>
      </c>
      <c r="N141" s="1" t="s">
        <v>14</v>
      </c>
      <c r="O141" s="1" t="s">
        <v>15</v>
      </c>
    </row>
    <row r="142" spans="1:15">
      <c r="A142" s="1"/>
      <c r="B142" s="1">
        <v>180</v>
      </c>
      <c r="C142" s="20" t="s">
        <v>75</v>
      </c>
      <c r="D142" s="1">
        <v>1.08</v>
      </c>
      <c r="E142" s="1">
        <v>0</v>
      </c>
      <c r="F142" s="1">
        <v>10.1</v>
      </c>
      <c r="G142" s="16">
        <v>46</v>
      </c>
      <c r="H142" s="1">
        <v>40.799999999999997</v>
      </c>
      <c r="I142" s="1">
        <v>15.6</v>
      </c>
      <c r="J142" s="1">
        <v>27.6</v>
      </c>
      <c r="K142" s="1">
        <v>0.36</v>
      </c>
      <c r="L142" s="1">
        <v>0.06</v>
      </c>
      <c r="M142" s="1">
        <v>0.04</v>
      </c>
      <c r="N142" s="1">
        <v>0.24</v>
      </c>
      <c r="O142" s="1">
        <v>72</v>
      </c>
    </row>
    <row r="143" spans="1:15">
      <c r="A143" s="1"/>
      <c r="B143" s="1"/>
      <c r="C143" s="20"/>
      <c r="D143" s="1"/>
      <c r="E143" s="1"/>
      <c r="F143" s="1"/>
      <c r="G143" s="16"/>
      <c r="H143" s="1"/>
      <c r="I143" s="1"/>
      <c r="J143" s="1"/>
      <c r="K143" s="1"/>
      <c r="L143" s="1"/>
      <c r="M143" s="1"/>
      <c r="N143" s="1"/>
      <c r="O143" s="1"/>
    </row>
    <row r="144" spans="1:15">
      <c r="A144" s="1"/>
      <c r="B144" s="1"/>
      <c r="C144" s="20"/>
      <c r="D144" s="1"/>
      <c r="E144" s="1"/>
      <c r="F144" s="1"/>
      <c r="G144" s="16"/>
      <c r="H144" s="1"/>
      <c r="I144" s="1"/>
      <c r="J144" s="1"/>
      <c r="K144" s="1"/>
      <c r="L144" s="1"/>
      <c r="M144" s="1"/>
      <c r="N144" s="1"/>
      <c r="O144" s="1"/>
    </row>
    <row r="145" spans="1:15">
      <c r="A145" s="5"/>
      <c r="B145" s="5"/>
      <c r="C145" s="10" t="s">
        <v>31</v>
      </c>
      <c r="D145" s="11">
        <f t="shared" ref="D145:O145" si="15">SUM(D142:D143)</f>
        <v>1.08</v>
      </c>
      <c r="E145" s="11">
        <f t="shared" si="15"/>
        <v>0</v>
      </c>
      <c r="F145" s="11">
        <f t="shared" si="15"/>
        <v>10.1</v>
      </c>
      <c r="G145" s="11">
        <f t="shared" si="15"/>
        <v>46</v>
      </c>
      <c r="H145" s="11">
        <f t="shared" si="15"/>
        <v>40.799999999999997</v>
      </c>
      <c r="I145" s="11">
        <f t="shared" si="15"/>
        <v>15.6</v>
      </c>
      <c r="J145" s="11">
        <f t="shared" si="15"/>
        <v>27.6</v>
      </c>
      <c r="K145" s="11">
        <f t="shared" si="15"/>
        <v>0.36</v>
      </c>
      <c r="L145" s="11">
        <f t="shared" si="15"/>
        <v>0.06</v>
      </c>
      <c r="M145" s="11">
        <f t="shared" si="15"/>
        <v>0.04</v>
      </c>
      <c r="N145" s="11">
        <f t="shared" si="15"/>
        <v>0.24</v>
      </c>
      <c r="O145" s="11">
        <f t="shared" si="15"/>
        <v>72</v>
      </c>
    </row>
    <row r="146" spans="1:15">
      <c r="A146" s="17"/>
      <c r="B146" s="17"/>
      <c r="C146" s="13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1:15">
      <c r="A147" s="17"/>
      <c r="B147" s="17"/>
      <c r="C147" s="13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1:15">
      <c r="A148" s="3"/>
      <c r="B148" s="3"/>
      <c r="C148" s="25" t="s">
        <v>36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44" t="s">
        <v>0</v>
      </c>
      <c r="B149" s="44" t="s">
        <v>1</v>
      </c>
      <c r="C149" s="44" t="s">
        <v>2</v>
      </c>
      <c r="D149" s="44" t="s">
        <v>3</v>
      </c>
      <c r="E149" s="44" t="s">
        <v>4</v>
      </c>
      <c r="F149" s="44" t="s">
        <v>5</v>
      </c>
      <c r="G149" s="45" t="s">
        <v>6</v>
      </c>
      <c r="H149" s="44" t="s">
        <v>7</v>
      </c>
      <c r="I149" s="44"/>
      <c r="J149" s="44"/>
      <c r="K149" s="44"/>
      <c r="L149" s="44" t="s">
        <v>8</v>
      </c>
      <c r="M149" s="44"/>
      <c r="N149" s="44"/>
      <c r="O149" s="44"/>
    </row>
    <row r="150" spans="1:15" ht="39.75" customHeight="1">
      <c r="A150" s="44"/>
      <c r="B150" s="44"/>
      <c r="C150" s="44"/>
      <c r="D150" s="44"/>
      <c r="E150" s="44"/>
      <c r="F150" s="44"/>
      <c r="G150" s="45"/>
      <c r="H150" s="1" t="s">
        <v>9</v>
      </c>
      <c r="I150" s="1" t="s">
        <v>10</v>
      </c>
      <c r="J150" s="1" t="s">
        <v>11</v>
      </c>
      <c r="K150" s="1" t="s">
        <v>12</v>
      </c>
      <c r="L150" s="1" t="s">
        <v>13</v>
      </c>
      <c r="M150" s="1" t="s">
        <v>18</v>
      </c>
      <c r="N150" s="1" t="s">
        <v>14</v>
      </c>
      <c r="O150" s="1" t="s">
        <v>15</v>
      </c>
    </row>
    <row r="151" spans="1:15" s="40" customFormat="1" ht="25.5">
      <c r="A151" s="41">
        <v>75</v>
      </c>
      <c r="B151" s="41">
        <v>60</v>
      </c>
      <c r="C151" s="41" t="s">
        <v>115</v>
      </c>
      <c r="D151" s="41">
        <v>3.2</v>
      </c>
      <c r="E151" s="41">
        <v>8.8000000000000007</v>
      </c>
      <c r="F151" s="41">
        <v>16.7</v>
      </c>
      <c r="G151" s="42">
        <v>158</v>
      </c>
      <c r="H151" s="41">
        <v>38.299999999999997</v>
      </c>
      <c r="I151" s="41">
        <v>18.3</v>
      </c>
      <c r="J151" s="41">
        <v>58.3</v>
      </c>
      <c r="K151" s="41">
        <v>6.2</v>
      </c>
      <c r="L151" s="41">
        <v>0</v>
      </c>
      <c r="M151" s="41">
        <v>0.02</v>
      </c>
      <c r="N151" s="41">
        <v>0.17</v>
      </c>
      <c r="O151" s="41">
        <v>6.4</v>
      </c>
    </row>
    <row r="152" spans="1:15" ht="24.75" customHeight="1">
      <c r="A152" s="1">
        <v>129</v>
      </c>
      <c r="B152" s="1">
        <v>300</v>
      </c>
      <c r="C152" s="20" t="s">
        <v>108</v>
      </c>
      <c r="D152" s="1">
        <v>3</v>
      </c>
      <c r="E152" s="1">
        <v>3</v>
      </c>
      <c r="F152" s="1">
        <v>20.2</v>
      </c>
      <c r="G152" s="16">
        <v>124</v>
      </c>
      <c r="H152" s="1">
        <v>46</v>
      </c>
      <c r="I152" s="1">
        <v>40</v>
      </c>
      <c r="J152" s="1">
        <v>252</v>
      </c>
      <c r="K152" s="1">
        <v>1.2</v>
      </c>
      <c r="L152" s="1">
        <v>0</v>
      </c>
      <c r="M152" s="1">
        <v>0.12</v>
      </c>
      <c r="N152" s="1">
        <v>1.36</v>
      </c>
      <c r="O152" s="1">
        <v>9.6</v>
      </c>
    </row>
    <row r="153" spans="1:15" ht="16.5" customHeight="1">
      <c r="A153" s="1">
        <v>309</v>
      </c>
      <c r="B153" s="1" t="s">
        <v>152</v>
      </c>
      <c r="C153" s="20" t="s">
        <v>124</v>
      </c>
      <c r="D153" s="1">
        <v>13.3</v>
      </c>
      <c r="E153" s="1">
        <v>6.8</v>
      </c>
      <c r="F153" s="1">
        <v>6.8</v>
      </c>
      <c r="G153" s="16">
        <v>140</v>
      </c>
      <c r="H153" s="1">
        <v>88</v>
      </c>
      <c r="I153" s="1">
        <v>44</v>
      </c>
      <c r="J153" s="1">
        <v>247</v>
      </c>
      <c r="K153" s="1">
        <v>1.2</v>
      </c>
      <c r="L153" s="1">
        <v>0.01</v>
      </c>
      <c r="M153" s="1">
        <v>0.12</v>
      </c>
      <c r="N153" s="1">
        <v>2.5299999999999998</v>
      </c>
      <c r="O153" s="1">
        <v>0</v>
      </c>
    </row>
    <row r="154" spans="1:15" ht="13.5" customHeight="1">
      <c r="A154" s="1">
        <v>472</v>
      </c>
      <c r="B154" s="1">
        <v>180</v>
      </c>
      <c r="C154" s="20" t="s">
        <v>48</v>
      </c>
      <c r="D154" s="1">
        <v>3.6</v>
      </c>
      <c r="E154" s="1">
        <v>5.9</v>
      </c>
      <c r="F154" s="1">
        <v>19.2</v>
      </c>
      <c r="G154" s="16">
        <v>176</v>
      </c>
      <c r="H154" s="1">
        <v>104</v>
      </c>
      <c r="I154" s="1">
        <v>36</v>
      </c>
      <c r="J154" s="1">
        <v>72</v>
      </c>
      <c r="K154" s="1">
        <v>1.44</v>
      </c>
      <c r="L154" s="1">
        <v>0</v>
      </c>
      <c r="M154" s="1">
        <v>0.06</v>
      </c>
      <c r="N154" s="1">
        <v>1.32</v>
      </c>
      <c r="O154" s="1">
        <v>36</v>
      </c>
    </row>
    <row r="155" spans="1:15" ht="13.5" customHeight="1">
      <c r="A155" s="1">
        <v>585</v>
      </c>
      <c r="B155" s="1">
        <v>200</v>
      </c>
      <c r="C155" s="20" t="s">
        <v>67</v>
      </c>
      <c r="D155" s="1">
        <v>0.2</v>
      </c>
      <c r="E155" s="1">
        <v>0</v>
      </c>
      <c r="F155" s="1">
        <v>28</v>
      </c>
      <c r="G155" s="16">
        <v>112</v>
      </c>
      <c r="H155" s="1">
        <v>14</v>
      </c>
      <c r="I155" s="1">
        <v>4</v>
      </c>
      <c r="J155" s="1">
        <v>4</v>
      </c>
      <c r="K155" s="1">
        <v>1</v>
      </c>
      <c r="L155" s="1">
        <v>0</v>
      </c>
      <c r="M155" s="1">
        <v>0.02</v>
      </c>
      <c r="N155" s="1">
        <v>0.1</v>
      </c>
      <c r="O155" s="1">
        <v>8</v>
      </c>
    </row>
    <row r="156" spans="1:15">
      <c r="A156" s="5"/>
      <c r="B156" s="1">
        <v>60</v>
      </c>
      <c r="C156" s="6" t="s">
        <v>17</v>
      </c>
      <c r="D156" s="7">
        <v>4.0999999999999996</v>
      </c>
      <c r="E156" s="7">
        <v>0.72</v>
      </c>
      <c r="F156" s="7">
        <v>27.8</v>
      </c>
      <c r="G156" s="7">
        <v>129</v>
      </c>
      <c r="H156" s="7">
        <v>18</v>
      </c>
      <c r="I156" s="7">
        <v>28</v>
      </c>
      <c r="J156" s="15">
        <v>74</v>
      </c>
      <c r="K156" s="15">
        <v>1.4</v>
      </c>
      <c r="L156" s="7">
        <v>0</v>
      </c>
      <c r="M156" s="7">
        <v>0.09</v>
      </c>
      <c r="N156" s="34">
        <v>0.72</v>
      </c>
      <c r="O156" s="7">
        <v>0</v>
      </c>
    </row>
    <row r="157" spans="1:15" s="40" customFormat="1">
      <c r="A157" s="38"/>
      <c r="B157" s="38">
        <v>50</v>
      </c>
      <c r="C157" s="38" t="s">
        <v>45</v>
      </c>
      <c r="D157" s="39">
        <v>4.5999999999999996</v>
      </c>
      <c r="E157" s="39">
        <v>0.4</v>
      </c>
      <c r="F157" s="39">
        <v>30.6</v>
      </c>
      <c r="G157" s="39">
        <v>140</v>
      </c>
      <c r="H157" s="39">
        <v>12</v>
      </c>
      <c r="I157" s="39">
        <v>8.4</v>
      </c>
      <c r="J157" s="43">
        <v>39</v>
      </c>
      <c r="K157" s="43">
        <v>0.54</v>
      </c>
      <c r="L157" s="39">
        <v>0</v>
      </c>
      <c r="M157" s="39">
        <v>0.06</v>
      </c>
      <c r="N157" s="39">
        <v>0.56000000000000005</v>
      </c>
      <c r="O157" s="39">
        <v>0</v>
      </c>
    </row>
    <row r="158" spans="1:15">
      <c r="A158" s="2"/>
      <c r="B158" s="2"/>
      <c r="C158" s="10" t="s">
        <v>19</v>
      </c>
      <c r="D158" s="11">
        <f t="shared" ref="D158:O158" si="16">SUM(D152:D156)</f>
        <v>24.200000000000003</v>
      </c>
      <c r="E158" s="11">
        <f t="shared" si="16"/>
        <v>16.420000000000002</v>
      </c>
      <c r="F158" s="11">
        <f t="shared" si="16"/>
        <v>102</v>
      </c>
      <c r="G158" s="11">
        <f t="shared" si="16"/>
        <v>681</v>
      </c>
      <c r="H158" s="11">
        <f t="shared" si="16"/>
        <v>270</v>
      </c>
      <c r="I158" s="11">
        <f t="shared" si="16"/>
        <v>152</v>
      </c>
      <c r="J158" s="11">
        <f t="shared" si="16"/>
        <v>649</v>
      </c>
      <c r="K158" s="11">
        <f t="shared" si="16"/>
        <v>6.24</v>
      </c>
      <c r="L158" s="11">
        <f t="shared" si="16"/>
        <v>0.01</v>
      </c>
      <c r="M158" s="11">
        <f t="shared" si="16"/>
        <v>0.41000000000000003</v>
      </c>
      <c r="N158" s="11">
        <f t="shared" si="16"/>
        <v>6.0299999999999994</v>
      </c>
      <c r="O158" s="11">
        <f t="shared" si="16"/>
        <v>53.6</v>
      </c>
    </row>
    <row r="159" spans="1:15" ht="13.15" hidden="1" customHeight="1"/>
    <row r="160" spans="1:15" ht="12.75" customHeight="1"/>
    <row r="161" spans="1:15" ht="12.75" customHeight="1">
      <c r="A161" s="17"/>
      <c r="B161" s="17"/>
      <c r="C161" s="23" t="s">
        <v>42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ht="12.75" customHeight="1">
      <c r="A162" s="44" t="s">
        <v>0</v>
      </c>
      <c r="B162" s="44" t="s">
        <v>1</v>
      </c>
      <c r="C162" s="44" t="s">
        <v>2</v>
      </c>
      <c r="D162" s="44" t="s">
        <v>3</v>
      </c>
      <c r="E162" s="44" t="s">
        <v>4</v>
      </c>
      <c r="F162" s="44" t="s">
        <v>5</v>
      </c>
      <c r="G162" s="45" t="s">
        <v>6</v>
      </c>
      <c r="H162" s="44" t="s">
        <v>7</v>
      </c>
      <c r="I162" s="44"/>
      <c r="J162" s="44"/>
      <c r="K162" s="44"/>
      <c r="L162" s="44" t="s">
        <v>8</v>
      </c>
      <c r="M162" s="44"/>
      <c r="N162" s="44"/>
      <c r="O162" s="44"/>
    </row>
    <row r="163" spans="1:15" ht="12.75" customHeight="1">
      <c r="A163" s="44"/>
      <c r="B163" s="44"/>
      <c r="C163" s="44"/>
      <c r="D163" s="44"/>
      <c r="E163" s="44"/>
      <c r="F163" s="44"/>
      <c r="G163" s="45"/>
      <c r="H163" s="1" t="s">
        <v>9</v>
      </c>
      <c r="I163" s="1" t="s">
        <v>10</v>
      </c>
      <c r="J163" s="1" t="s">
        <v>11</v>
      </c>
      <c r="K163" s="1" t="s">
        <v>12</v>
      </c>
      <c r="L163" s="1" t="s">
        <v>13</v>
      </c>
      <c r="M163" s="1" t="s">
        <v>18</v>
      </c>
      <c r="N163" s="1" t="s">
        <v>14</v>
      </c>
      <c r="O163" s="1" t="s">
        <v>15</v>
      </c>
    </row>
    <row r="164" spans="1:15" ht="12.75" customHeight="1">
      <c r="A164" s="5">
        <v>2</v>
      </c>
      <c r="B164" s="5" t="s">
        <v>147</v>
      </c>
      <c r="C164" s="6" t="s">
        <v>146</v>
      </c>
      <c r="D164" s="7">
        <v>13.78</v>
      </c>
      <c r="E164" s="7">
        <v>12.64</v>
      </c>
      <c r="F164" s="7">
        <v>60.11</v>
      </c>
      <c r="G164" s="7">
        <v>394.35</v>
      </c>
      <c r="H164" s="7">
        <v>215.99</v>
      </c>
      <c r="I164" s="7">
        <v>42.91</v>
      </c>
      <c r="J164" s="7">
        <v>217</v>
      </c>
      <c r="K164" s="7">
        <v>1.74</v>
      </c>
      <c r="L164" s="7">
        <v>0.15</v>
      </c>
      <c r="M164" s="7">
        <v>0.17</v>
      </c>
      <c r="N164" s="7">
        <v>4.29</v>
      </c>
      <c r="O164" s="7">
        <v>0</v>
      </c>
    </row>
    <row r="165" spans="1:15">
      <c r="A165" s="1"/>
      <c r="B165" s="1">
        <v>200</v>
      </c>
      <c r="C165" s="20" t="s">
        <v>74</v>
      </c>
      <c r="D165" s="1">
        <v>0.6</v>
      </c>
      <c r="E165" s="1">
        <v>0</v>
      </c>
      <c r="F165" s="1">
        <v>37.299999999999997</v>
      </c>
      <c r="G165" s="16">
        <v>120</v>
      </c>
      <c r="H165" s="1">
        <v>3</v>
      </c>
      <c r="I165" s="1">
        <v>0</v>
      </c>
      <c r="J165" s="1">
        <v>36</v>
      </c>
      <c r="K165" s="1">
        <v>0.4</v>
      </c>
      <c r="L165" s="1">
        <v>0</v>
      </c>
      <c r="M165" s="1">
        <v>0.04</v>
      </c>
      <c r="N165" s="1">
        <v>0</v>
      </c>
      <c r="O165" s="1">
        <v>0</v>
      </c>
    </row>
    <row r="166" spans="1:15">
      <c r="B166" s="5"/>
      <c r="C166" s="6"/>
      <c r="D166" s="7"/>
      <c r="E166" s="7"/>
      <c r="F166" s="7"/>
      <c r="G166" s="7"/>
      <c r="H166" s="7"/>
      <c r="I166" s="7"/>
      <c r="J166" s="15"/>
      <c r="K166" s="15"/>
      <c r="L166" s="7"/>
      <c r="M166" s="7"/>
      <c r="N166" s="7"/>
      <c r="O166" s="7"/>
    </row>
    <row r="167" spans="1:15" ht="12.75" customHeight="1">
      <c r="A167" s="5"/>
      <c r="B167" s="5"/>
      <c r="C167" s="6"/>
      <c r="D167" s="7"/>
      <c r="E167" s="7"/>
      <c r="F167" s="7"/>
      <c r="G167" s="7"/>
      <c r="H167" s="7"/>
      <c r="I167" s="7"/>
      <c r="J167" s="15"/>
      <c r="K167" s="15"/>
      <c r="L167" s="7"/>
      <c r="M167" s="7"/>
      <c r="N167" s="7"/>
      <c r="O167" s="7"/>
    </row>
    <row r="168" spans="1:15" ht="12.75" customHeight="1">
      <c r="A168" s="2"/>
      <c r="B168" s="18"/>
      <c r="C168" s="10" t="s">
        <v>19</v>
      </c>
      <c r="D168" s="11">
        <f>SUM(D163:D166)</f>
        <v>14.379999999999999</v>
      </c>
      <c r="E168" s="11">
        <f>SUM(E163:E166)</f>
        <v>12.64</v>
      </c>
      <c r="F168" s="11">
        <f>SUM(F163:F166)</f>
        <v>97.41</v>
      </c>
      <c r="G168" s="11">
        <f>SUM(G163:G166)</f>
        <v>514.35</v>
      </c>
      <c r="H168" s="11">
        <f>SUM(H163:H166)</f>
        <v>218.99</v>
      </c>
      <c r="I168" s="11">
        <f t="shared" ref="I168:O168" si="17">SUM(I162:I166)</f>
        <v>42.91</v>
      </c>
      <c r="J168" s="11">
        <f t="shared" si="17"/>
        <v>253</v>
      </c>
      <c r="K168" s="11">
        <f t="shared" si="17"/>
        <v>2.14</v>
      </c>
      <c r="L168" s="11">
        <f t="shared" si="17"/>
        <v>0.15</v>
      </c>
      <c r="M168" s="11">
        <f t="shared" si="17"/>
        <v>0.21000000000000002</v>
      </c>
      <c r="N168" s="11">
        <f t="shared" si="17"/>
        <v>4.29</v>
      </c>
      <c r="O168" s="11">
        <f t="shared" si="17"/>
        <v>0</v>
      </c>
    </row>
    <row r="169" spans="1:15" ht="12.75" customHeight="1"/>
    <row r="170" spans="1:15" ht="12.75" customHeight="1">
      <c r="A170" s="3"/>
      <c r="B170" s="3"/>
      <c r="C170" s="25" t="s">
        <v>81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2.75" customHeight="1">
      <c r="A171" s="44" t="s">
        <v>0</v>
      </c>
      <c r="B171" s="44" t="s">
        <v>1</v>
      </c>
      <c r="C171" s="44" t="s">
        <v>2</v>
      </c>
      <c r="D171" s="44" t="s">
        <v>3</v>
      </c>
      <c r="E171" s="44" t="s">
        <v>4</v>
      </c>
      <c r="F171" s="44" t="s">
        <v>5</v>
      </c>
      <c r="G171" s="45" t="s">
        <v>6</v>
      </c>
      <c r="H171" s="44" t="s">
        <v>7</v>
      </c>
      <c r="I171" s="44"/>
      <c r="J171" s="44"/>
      <c r="K171" s="44"/>
      <c r="L171" s="44" t="s">
        <v>8</v>
      </c>
      <c r="M171" s="44"/>
      <c r="N171" s="44"/>
      <c r="O171" s="44"/>
    </row>
    <row r="172" spans="1:15" ht="37.5" customHeight="1">
      <c r="A172" s="44"/>
      <c r="B172" s="44"/>
      <c r="C172" s="44"/>
      <c r="D172" s="44"/>
      <c r="E172" s="44"/>
      <c r="F172" s="44"/>
      <c r="G172" s="45"/>
      <c r="H172" s="1" t="s">
        <v>9</v>
      </c>
      <c r="I172" s="1" t="s">
        <v>10</v>
      </c>
      <c r="J172" s="1" t="s">
        <v>11</v>
      </c>
      <c r="K172" s="1" t="s">
        <v>12</v>
      </c>
      <c r="L172" s="1" t="s">
        <v>13</v>
      </c>
      <c r="M172" s="1" t="s">
        <v>18</v>
      </c>
      <c r="N172" s="1" t="s">
        <v>14</v>
      </c>
      <c r="O172" s="1" t="s">
        <v>15</v>
      </c>
    </row>
    <row r="173" spans="1:15" ht="25.5">
      <c r="A173" s="5">
        <v>690</v>
      </c>
      <c r="B173" s="5" t="s">
        <v>125</v>
      </c>
      <c r="C173" s="35" t="s">
        <v>112</v>
      </c>
      <c r="D173" s="7">
        <v>21.3</v>
      </c>
      <c r="E173" s="7">
        <v>27</v>
      </c>
      <c r="F173" s="7">
        <v>20.2</v>
      </c>
      <c r="G173" s="7">
        <v>405</v>
      </c>
      <c r="H173" s="7">
        <v>124</v>
      </c>
      <c r="I173" s="7">
        <v>48.2</v>
      </c>
      <c r="J173" s="7">
        <v>266</v>
      </c>
      <c r="K173" s="7">
        <v>3.7</v>
      </c>
      <c r="L173" s="7">
        <v>0.18</v>
      </c>
      <c r="M173" s="7">
        <v>0.13</v>
      </c>
      <c r="N173" s="7">
        <v>3.6</v>
      </c>
      <c r="O173" s="7">
        <v>61.3</v>
      </c>
    </row>
    <row r="174" spans="1:15" ht="12.75" customHeight="1">
      <c r="A174" s="5">
        <v>627</v>
      </c>
      <c r="B174" s="1">
        <v>200</v>
      </c>
      <c r="C174" s="20" t="s">
        <v>16</v>
      </c>
      <c r="D174" s="1">
        <v>0.3</v>
      </c>
      <c r="E174" s="1">
        <v>0.1</v>
      </c>
      <c r="F174" s="1">
        <v>15.2</v>
      </c>
      <c r="G174" s="16">
        <v>61</v>
      </c>
      <c r="H174" s="1">
        <v>17</v>
      </c>
      <c r="I174" s="1">
        <v>7</v>
      </c>
      <c r="J174" s="1">
        <v>32</v>
      </c>
      <c r="K174" s="1">
        <v>0.9</v>
      </c>
      <c r="L174" s="1">
        <v>0</v>
      </c>
      <c r="M174" s="1">
        <v>0.06</v>
      </c>
      <c r="N174" s="1">
        <v>0.48</v>
      </c>
      <c r="O174" s="1">
        <v>0</v>
      </c>
    </row>
    <row r="175" spans="1:15" ht="12.75" customHeight="1">
      <c r="A175" s="1"/>
      <c r="B175" s="1">
        <v>60</v>
      </c>
      <c r="C175" s="6" t="s">
        <v>17</v>
      </c>
      <c r="D175" s="7">
        <v>4.0999999999999996</v>
      </c>
      <c r="E175" s="7">
        <v>0.72</v>
      </c>
      <c r="F175" s="7">
        <v>27.8</v>
      </c>
      <c r="G175" s="7">
        <v>129</v>
      </c>
      <c r="H175" s="7">
        <v>18</v>
      </c>
      <c r="I175" s="7">
        <v>28</v>
      </c>
      <c r="J175" s="15">
        <v>74</v>
      </c>
      <c r="K175" s="15">
        <v>1.4</v>
      </c>
      <c r="L175" s="7">
        <v>0</v>
      </c>
      <c r="M175" s="7">
        <v>0.09</v>
      </c>
      <c r="N175" s="34">
        <v>0.72</v>
      </c>
      <c r="O175" s="7">
        <v>0</v>
      </c>
    </row>
    <row r="176" spans="1:15">
      <c r="A176" s="5"/>
      <c r="B176" s="5">
        <v>60</v>
      </c>
      <c r="C176" s="6" t="s">
        <v>45</v>
      </c>
      <c r="D176" s="7">
        <v>4.5999999999999996</v>
      </c>
      <c r="E176" s="7">
        <v>0.4</v>
      </c>
      <c r="F176" s="7">
        <v>30.6</v>
      </c>
      <c r="G176" s="7">
        <v>140</v>
      </c>
      <c r="H176" s="7">
        <v>12</v>
      </c>
      <c r="I176" s="7">
        <v>8.4</v>
      </c>
      <c r="J176" s="15">
        <v>39</v>
      </c>
      <c r="K176" s="15">
        <v>0.54</v>
      </c>
      <c r="L176" s="7">
        <v>0</v>
      </c>
      <c r="M176" s="7">
        <v>0.06</v>
      </c>
      <c r="N176" s="7">
        <v>0.56000000000000005</v>
      </c>
      <c r="O176" s="7">
        <v>0</v>
      </c>
    </row>
    <row r="177" spans="1:15" ht="12.75" customHeight="1">
      <c r="A177" s="5"/>
      <c r="B177" s="5"/>
      <c r="C177" s="6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12.75" customHeight="1">
      <c r="A178" s="2"/>
      <c r="B178" s="2"/>
      <c r="C178" s="10" t="s">
        <v>19</v>
      </c>
      <c r="D178" s="11">
        <f t="shared" ref="D178:O178" si="18">SUM(D173:D176)</f>
        <v>30.300000000000004</v>
      </c>
      <c r="E178" s="11">
        <f t="shared" si="18"/>
        <v>28.22</v>
      </c>
      <c r="F178" s="11">
        <f t="shared" si="18"/>
        <v>93.800000000000011</v>
      </c>
      <c r="G178" s="11">
        <f t="shared" si="18"/>
        <v>735</v>
      </c>
      <c r="H178" s="11">
        <f t="shared" si="18"/>
        <v>171</v>
      </c>
      <c r="I178" s="11">
        <f t="shared" si="18"/>
        <v>91.600000000000009</v>
      </c>
      <c r="J178" s="11">
        <f t="shared" si="18"/>
        <v>411</v>
      </c>
      <c r="K178" s="11">
        <f t="shared" si="18"/>
        <v>6.54</v>
      </c>
      <c r="L178" s="11">
        <f t="shared" si="18"/>
        <v>0.18</v>
      </c>
      <c r="M178" s="11">
        <f t="shared" si="18"/>
        <v>0.34</v>
      </c>
      <c r="N178" s="11">
        <f t="shared" si="18"/>
        <v>5.3599999999999994</v>
      </c>
      <c r="O178" s="11">
        <f t="shared" si="18"/>
        <v>61.3</v>
      </c>
    </row>
    <row r="179" spans="1:15" ht="12.75" customHeight="1"/>
    <row r="180" spans="1:15" ht="12.75" customHeight="1">
      <c r="A180" s="17"/>
      <c r="B180" s="17"/>
      <c r="C180" s="23" t="s">
        <v>82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5" ht="12.75" customHeight="1">
      <c r="A181" s="44" t="s">
        <v>0</v>
      </c>
      <c r="B181" s="44" t="s">
        <v>1</v>
      </c>
      <c r="C181" s="44" t="s">
        <v>2</v>
      </c>
      <c r="D181" s="44" t="s">
        <v>3</v>
      </c>
      <c r="E181" s="44" t="s">
        <v>4</v>
      </c>
      <c r="F181" s="44" t="s">
        <v>5</v>
      </c>
      <c r="G181" s="45" t="s">
        <v>6</v>
      </c>
      <c r="H181" s="44" t="s">
        <v>7</v>
      </c>
      <c r="I181" s="44"/>
      <c r="J181" s="44"/>
      <c r="K181" s="44"/>
      <c r="L181" s="44" t="s">
        <v>8</v>
      </c>
      <c r="M181" s="44"/>
      <c r="N181" s="44"/>
      <c r="O181" s="44"/>
    </row>
    <row r="182" spans="1:15" ht="41.25" customHeight="1">
      <c r="A182" s="44"/>
      <c r="B182" s="44"/>
      <c r="C182" s="44"/>
      <c r="D182" s="44"/>
      <c r="E182" s="44"/>
      <c r="F182" s="44"/>
      <c r="G182" s="45"/>
      <c r="H182" s="1" t="s">
        <v>9</v>
      </c>
      <c r="I182" s="1" t="s">
        <v>10</v>
      </c>
      <c r="J182" s="1" t="s">
        <v>11</v>
      </c>
      <c r="K182" s="1" t="s">
        <v>12</v>
      </c>
      <c r="L182" s="1" t="s">
        <v>13</v>
      </c>
      <c r="M182" s="1" t="s">
        <v>18</v>
      </c>
      <c r="N182" s="1" t="s">
        <v>14</v>
      </c>
      <c r="O182" s="1" t="s">
        <v>15</v>
      </c>
    </row>
    <row r="183" spans="1:15" ht="12.75" customHeight="1">
      <c r="A183" s="1"/>
      <c r="B183" s="1">
        <v>180</v>
      </c>
      <c r="C183" s="20" t="s">
        <v>73</v>
      </c>
      <c r="D183" s="7">
        <v>6</v>
      </c>
      <c r="E183" s="7">
        <v>12</v>
      </c>
      <c r="F183" s="7">
        <v>8.3000000000000007</v>
      </c>
      <c r="G183" s="7">
        <v>171</v>
      </c>
      <c r="H183" s="7">
        <v>248</v>
      </c>
      <c r="I183" s="7">
        <v>28</v>
      </c>
      <c r="J183" s="7">
        <v>184</v>
      </c>
      <c r="K183" s="7">
        <v>0.2</v>
      </c>
      <c r="L183" s="7">
        <v>0.03</v>
      </c>
      <c r="M183" s="7">
        <v>0.04</v>
      </c>
      <c r="N183" s="7">
        <v>0.3</v>
      </c>
      <c r="O183" s="7">
        <v>0.7</v>
      </c>
    </row>
    <row r="184" spans="1:15" ht="12.75" customHeight="1">
      <c r="A184" s="5"/>
      <c r="B184" s="5"/>
      <c r="C184" s="6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 ht="12.75" customHeight="1">
      <c r="A185" s="2"/>
      <c r="B185" s="18"/>
      <c r="C185" s="10" t="s">
        <v>19</v>
      </c>
      <c r="D185" s="11">
        <f>SUM(D183:D183)</f>
        <v>6</v>
      </c>
      <c r="E185" s="11">
        <f>SUM(E183:E183)</f>
        <v>12</v>
      </c>
      <c r="F185" s="11">
        <f>SUM(F183:F183)</f>
        <v>8.3000000000000007</v>
      </c>
      <c r="G185" s="11">
        <f>SUM(G183:G183)</f>
        <v>171</v>
      </c>
      <c r="H185" s="11">
        <f>SUM(H183:H183)</f>
        <v>248</v>
      </c>
      <c r="I185" s="11">
        <f t="shared" ref="I185:O185" si="19">SUM(I182:I183)</f>
        <v>28</v>
      </c>
      <c r="J185" s="11">
        <f t="shared" si="19"/>
        <v>184</v>
      </c>
      <c r="K185" s="11">
        <f t="shared" si="19"/>
        <v>0.2</v>
      </c>
      <c r="L185" s="11">
        <f t="shared" si="19"/>
        <v>0.03</v>
      </c>
      <c r="M185" s="11">
        <f t="shared" si="19"/>
        <v>0.04</v>
      </c>
      <c r="N185" s="11">
        <f t="shared" si="19"/>
        <v>0.3</v>
      </c>
      <c r="O185" s="11">
        <f t="shared" si="19"/>
        <v>0.7</v>
      </c>
    </row>
    <row r="186" spans="1:15" ht="12.75" customHeight="1">
      <c r="A186" s="2"/>
      <c r="B186" s="2"/>
      <c r="C186" s="10" t="s">
        <v>32</v>
      </c>
      <c r="D186" s="11">
        <v>70</v>
      </c>
      <c r="E186" s="11">
        <v>76.5</v>
      </c>
      <c r="F186" s="11">
        <v>277.7</v>
      </c>
      <c r="G186" s="11">
        <v>2085</v>
      </c>
      <c r="H186" s="11">
        <f t="shared" ref="H186:O186" si="20">H136+H158+H185</f>
        <v>1131.4000000000001</v>
      </c>
      <c r="I186" s="11">
        <f t="shared" si="20"/>
        <v>270.8</v>
      </c>
      <c r="J186" s="11">
        <f t="shared" si="20"/>
        <v>1359</v>
      </c>
      <c r="K186" s="11">
        <f t="shared" si="20"/>
        <v>11.09</v>
      </c>
      <c r="L186" s="11">
        <f t="shared" si="20"/>
        <v>40.26</v>
      </c>
      <c r="M186" s="11">
        <f t="shared" si="20"/>
        <v>0.7400000000000001</v>
      </c>
      <c r="N186" s="11">
        <f t="shared" si="20"/>
        <v>8.31</v>
      </c>
      <c r="O186" s="11">
        <f t="shared" si="20"/>
        <v>55.000000000000007</v>
      </c>
    </row>
    <row r="187" spans="1:15" ht="12.75" customHeight="1">
      <c r="A187" s="17"/>
      <c r="B187" s="17"/>
      <c r="C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</row>
    <row r="188" spans="1:15" ht="12.75" customHeight="1">
      <c r="A188" s="48" t="s">
        <v>21</v>
      </c>
      <c r="B188" s="48"/>
      <c r="C188" s="4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2.75" customHeight="1">
      <c r="A189" s="48" t="s">
        <v>22</v>
      </c>
      <c r="B189" s="48"/>
      <c r="C189" s="4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2.75" customHeight="1">
      <c r="A190" s="48" t="s">
        <v>134</v>
      </c>
      <c r="B190" s="48"/>
      <c r="C190" s="4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2.75" customHeight="1">
      <c r="A191" s="3"/>
      <c r="B191" s="3"/>
      <c r="C191" s="3" t="s">
        <v>33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2.75" customHeight="1">
      <c r="A192" s="44" t="s">
        <v>0</v>
      </c>
      <c r="B192" s="44" t="s">
        <v>1</v>
      </c>
      <c r="C192" s="44" t="s">
        <v>2</v>
      </c>
      <c r="D192" s="44" t="s">
        <v>3</v>
      </c>
      <c r="E192" s="44" t="s">
        <v>4</v>
      </c>
      <c r="F192" s="44" t="s">
        <v>5</v>
      </c>
      <c r="G192" s="45" t="s">
        <v>6</v>
      </c>
      <c r="H192" s="44" t="s">
        <v>7</v>
      </c>
      <c r="I192" s="44"/>
      <c r="J192" s="44"/>
      <c r="K192" s="44"/>
      <c r="L192" s="44" t="s">
        <v>8</v>
      </c>
      <c r="M192" s="44"/>
      <c r="N192" s="44"/>
      <c r="O192" s="44"/>
    </row>
    <row r="193" spans="1:15" ht="41.25" customHeight="1">
      <c r="A193" s="44"/>
      <c r="B193" s="44"/>
      <c r="C193" s="44"/>
      <c r="D193" s="44"/>
      <c r="E193" s="44"/>
      <c r="F193" s="44"/>
      <c r="G193" s="45"/>
      <c r="H193" s="1" t="s">
        <v>9</v>
      </c>
      <c r="I193" s="1" t="s">
        <v>10</v>
      </c>
      <c r="J193" s="1" t="s">
        <v>11</v>
      </c>
      <c r="K193" s="1" t="s">
        <v>12</v>
      </c>
      <c r="L193" s="1" t="s">
        <v>13</v>
      </c>
      <c r="M193" s="1" t="s">
        <v>18</v>
      </c>
      <c r="N193" s="1" t="s">
        <v>14</v>
      </c>
      <c r="O193" s="1" t="s">
        <v>15</v>
      </c>
    </row>
    <row r="194" spans="1:15" ht="27" customHeight="1">
      <c r="A194" s="1">
        <v>185</v>
      </c>
      <c r="B194" s="1">
        <v>200</v>
      </c>
      <c r="C194" s="20" t="s">
        <v>50</v>
      </c>
      <c r="D194" s="1">
        <v>8</v>
      </c>
      <c r="E194" s="1">
        <v>6.4</v>
      </c>
      <c r="F194" s="1">
        <v>30.8</v>
      </c>
      <c r="G194" s="16">
        <v>206</v>
      </c>
      <c r="H194" s="1">
        <v>188</v>
      </c>
      <c r="I194" s="1">
        <v>63.6</v>
      </c>
      <c r="J194" s="1">
        <v>239</v>
      </c>
      <c r="K194" s="1">
        <v>2.58</v>
      </c>
      <c r="L194" s="1">
        <v>0.04</v>
      </c>
      <c r="M194" s="1">
        <v>0.18</v>
      </c>
      <c r="N194" s="1">
        <v>0.46</v>
      </c>
      <c r="O194" s="1">
        <v>0.14000000000000001</v>
      </c>
    </row>
    <row r="195" spans="1:15" ht="15.75" customHeight="1">
      <c r="A195" s="1">
        <v>14</v>
      </c>
      <c r="B195" s="1">
        <v>10</v>
      </c>
      <c r="C195" s="20" t="s">
        <v>44</v>
      </c>
      <c r="D195" s="1">
        <v>0.06</v>
      </c>
      <c r="E195" s="1">
        <v>5.0999999999999996</v>
      </c>
      <c r="F195" s="1">
        <v>0.09</v>
      </c>
      <c r="G195" s="16">
        <v>46</v>
      </c>
      <c r="H195" s="1">
        <v>1.7</v>
      </c>
      <c r="I195" s="1">
        <v>0</v>
      </c>
      <c r="J195" s="1">
        <v>2.1</v>
      </c>
      <c r="K195" s="1">
        <v>0.01</v>
      </c>
      <c r="L195" s="1">
        <v>28</v>
      </c>
      <c r="M195" s="1">
        <v>0</v>
      </c>
      <c r="N195" s="1">
        <v>0.01</v>
      </c>
      <c r="O195" s="1">
        <v>0</v>
      </c>
    </row>
    <row r="196" spans="1:15" s="40" customFormat="1">
      <c r="A196" s="38"/>
      <c r="B196" s="38">
        <v>40</v>
      </c>
      <c r="C196" s="38" t="s">
        <v>159</v>
      </c>
      <c r="D196" s="39">
        <v>4.8</v>
      </c>
      <c r="E196" s="39">
        <v>4.0999999999999996</v>
      </c>
      <c r="F196" s="39">
        <v>0.3</v>
      </c>
      <c r="G196" s="39">
        <v>56.6</v>
      </c>
      <c r="H196" s="39">
        <v>22</v>
      </c>
      <c r="I196" s="39">
        <v>21.6</v>
      </c>
      <c r="J196" s="39">
        <v>74</v>
      </c>
      <c r="K196" s="39">
        <v>0.08</v>
      </c>
      <c r="L196" s="39">
        <v>56</v>
      </c>
      <c r="M196" s="39">
        <v>0.03</v>
      </c>
      <c r="N196" s="39">
        <v>0.08</v>
      </c>
      <c r="O196" s="39">
        <v>0</v>
      </c>
    </row>
    <row r="197" spans="1:15" ht="12.75" customHeight="1">
      <c r="A197" s="5">
        <v>397</v>
      </c>
      <c r="B197" s="5">
        <v>200</v>
      </c>
      <c r="C197" s="6" t="s">
        <v>60</v>
      </c>
      <c r="D197" s="7">
        <v>6</v>
      </c>
      <c r="E197" s="7">
        <v>6.3</v>
      </c>
      <c r="F197" s="7">
        <v>20.399999999999999</v>
      </c>
      <c r="G197" s="7">
        <v>156</v>
      </c>
      <c r="H197" s="7">
        <v>183</v>
      </c>
      <c r="I197" s="7">
        <v>23.3</v>
      </c>
      <c r="J197" s="7">
        <v>153.30000000000001</v>
      </c>
      <c r="K197" s="7">
        <v>0.39</v>
      </c>
      <c r="L197" s="7">
        <v>0.03</v>
      </c>
      <c r="M197" s="7">
        <v>0.06</v>
      </c>
      <c r="N197" s="7">
        <v>0.19</v>
      </c>
      <c r="O197" s="7">
        <v>1.6</v>
      </c>
    </row>
    <row r="198" spans="1:15" ht="12.75" customHeight="1">
      <c r="A198" s="5"/>
      <c r="B198" s="5">
        <v>60</v>
      </c>
      <c r="C198" s="6" t="s">
        <v>45</v>
      </c>
      <c r="D198" s="7">
        <v>4.5999999999999996</v>
      </c>
      <c r="E198" s="7">
        <v>0.4</v>
      </c>
      <c r="F198" s="7">
        <v>30.6</v>
      </c>
      <c r="G198" s="7">
        <v>140</v>
      </c>
      <c r="H198" s="7">
        <v>12</v>
      </c>
      <c r="I198" s="7">
        <v>8.4</v>
      </c>
      <c r="J198" s="15">
        <v>39</v>
      </c>
      <c r="K198" s="15">
        <v>0.54</v>
      </c>
      <c r="L198" s="7">
        <v>0</v>
      </c>
      <c r="M198" s="7">
        <v>0.06</v>
      </c>
      <c r="N198" s="7">
        <v>0.56000000000000005</v>
      </c>
      <c r="O198" s="7">
        <v>0</v>
      </c>
    </row>
    <row r="199" spans="1:15" ht="12.75" customHeight="1">
      <c r="A199" s="5"/>
      <c r="B199" s="5"/>
      <c r="C199" s="6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1:15" ht="12.75" customHeight="1">
      <c r="A200" s="2"/>
      <c r="B200" s="2"/>
      <c r="C200" s="10" t="s">
        <v>19</v>
      </c>
      <c r="D200" s="11">
        <f t="shared" ref="D200:O200" si="21">SUM(D192:D198)</f>
        <v>23.46</v>
      </c>
      <c r="E200" s="11">
        <f t="shared" si="21"/>
        <v>22.299999999999997</v>
      </c>
      <c r="F200" s="11">
        <f t="shared" si="21"/>
        <v>82.19</v>
      </c>
      <c r="G200" s="11">
        <f t="shared" si="21"/>
        <v>604.6</v>
      </c>
      <c r="H200" s="11">
        <f t="shared" si="21"/>
        <v>406.7</v>
      </c>
      <c r="I200" s="11">
        <f t="shared" si="21"/>
        <v>116.9</v>
      </c>
      <c r="J200" s="11">
        <f t="shared" si="21"/>
        <v>507.40000000000003</v>
      </c>
      <c r="K200" s="11">
        <f t="shared" si="21"/>
        <v>3.6</v>
      </c>
      <c r="L200" s="11">
        <f t="shared" si="21"/>
        <v>84.07</v>
      </c>
      <c r="M200" s="11">
        <f t="shared" si="21"/>
        <v>0.33</v>
      </c>
      <c r="N200" s="11">
        <f t="shared" si="21"/>
        <v>1.3</v>
      </c>
      <c r="O200" s="11">
        <f t="shared" si="21"/>
        <v>1.7400000000000002</v>
      </c>
    </row>
    <row r="201" spans="1:15" ht="12.75" customHeight="1">
      <c r="A201" s="12"/>
      <c r="B201" s="12"/>
      <c r="C201" s="13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1:15" ht="12.75" customHeight="1">
      <c r="A202" s="8"/>
      <c r="B202" s="8"/>
      <c r="C202" s="21" t="s">
        <v>47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2.75" customHeight="1">
      <c r="A203" s="44" t="s">
        <v>0</v>
      </c>
      <c r="B203" s="44" t="s">
        <v>1</v>
      </c>
      <c r="C203" s="44" t="s">
        <v>2</v>
      </c>
      <c r="D203" s="44" t="s">
        <v>3</v>
      </c>
      <c r="E203" s="44" t="s">
        <v>4</v>
      </c>
      <c r="F203" s="44" t="s">
        <v>5</v>
      </c>
      <c r="G203" s="45" t="s">
        <v>6</v>
      </c>
      <c r="H203" s="44" t="s">
        <v>7</v>
      </c>
      <c r="I203" s="44"/>
      <c r="J203" s="44"/>
      <c r="K203" s="44"/>
      <c r="L203" s="44" t="s">
        <v>8</v>
      </c>
      <c r="M203" s="44"/>
      <c r="N203" s="44"/>
      <c r="O203" s="44"/>
    </row>
    <row r="204" spans="1:15" ht="40.5" customHeight="1">
      <c r="A204" s="44"/>
      <c r="B204" s="44"/>
      <c r="C204" s="44"/>
      <c r="D204" s="44"/>
      <c r="E204" s="44"/>
      <c r="F204" s="44"/>
      <c r="G204" s="45"/>
      <c r="H204" s="1" t="s">
        <v>9</v>
      </c>
      <c r="I204" s="1" t="s">
        <v>10</v>
      </c>
      <c r="J204" s="1" t="s">
        <v>11</v>
      </c>
      <c r="K204" s="1" t="s">
        <v>12</v>
      </c>
      <c r="L204" s="1" t="s">
        <v>13</v>
      </c>
      <c r="M204" s="1" t="s">
        <v>18</v>
      </c>
      <c r="N204" s="1" t="s">
        <v>14</v>
      </c>
      <c r="O204" s="1" t="s">
        <v>15</v>
      </c>
    </row>
    <row r="205" spans="1:15" ht="12.75" customHeight="1">
      <c r="A205" s="1"/>
      <c r="B205" s="1">
        <v>180</v>
      </c>
      <c r="C205" s="20" t="s">
        <v>75</v>
      </c>
      <c r="D205" s="1">
        <v>1.08</v>
      </c>
      <c r="E205" s="1">
        <v>0</v>
      </c>
      <c r="F205" s="1">
        <v>10.1</v>
      </c>
      <c r="G205" s="16">
        <v>46</v>
      </c>
      <c r="H205" s="1">
        <v>40.799999999999997</v>
      </c>
      <c r="I205" s="1">
        <v>15.6</v>
      </c>
      <c r="J205" s="1">
        <v>27.6</v>
      </c>
      <c r="K205" s="1">
        <v>0.36</v>
      </c>
      <c r="L205" s="1">
        <v>0.06</v>
      </c>
      <c r="M205" s="1">
        <v>0.04</v>
      </c>
      <c r="N205" s="1">
        <v>0.24</v>
      </c>
      <c r="O205" s="1">
        <v>72</v>
      </c>
    </row>
    <row r="206" spans="1:15" ht="12.75" customHeight="1">
      <c r="A206" s="1"/>
      <c r="B206" s="1"/>
      <c r="C206" s="20"/>
      <c r="D206" s="1"/>
      <c r="E206" s="1"/>
      <c r="F206" s="1"/>
      <c r="G206" s="16"/>
      <c r="H206" s="1"/>
      <c r="I206" s="1"/>
      <c r="J206" s="1"/>
      <c r="K206" s="1"/>
      <c r="L206" s="1"/>
      <c r="M206" s="1"/>
      <c r="N206" s="1"/>
      <c r="O206" s="1"/>
    </row>
    <row r="207" spans="1:15" ht="12.75" customHeight="1">
      <c r="A207" s="5"/>
      <c r="B207" s="5"/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ht="12.75" customHeight="1">
      <c r="A208" s="5"/>
      <c r="B208" s="5"/>
      <c r="C208" s="10" t="s">
        <v>31</v>
      </c>
      <c r="D208" s="11">
        <f t="shared" ref="D208:O208" si="22">SUM(D205:D207)</f>
        <v>1.08</v>
      </c>
      <c r="E208" s="11">
        <f t="shared" si="22"/>
        <v>0</v>
      </c>
      <c r="F208" s="11">
        <f t="shared" si="22"/>
        <v>10.1</v>
      </c>
      <c r="G208" s="11">
        <f t="shared" si="22"/>
        <v>46</v>
      </c>
      <c r="H208" s="11">
        <f t="shared" si="22"/>
        <v>40.799999999999997</v>
      </c>
      <c r="I208" s="11">
        <f t="shared" si="22"/>
        <v>15.6</v>
      </c>
      <c r="J208" s="11">
        <f t="shared" si="22"/>
        <v>27.6</v>
      </c>
      <c r="K208" s="11">
        <f t="shared" si="22"/>
        <v>0.36</v>
      </c>
      <c r="L208" s="11">
        <f t="shared" si="22"/>
        <v>0.06</v>
      </c>
      <c r="M208" s="11">
        <f t="shared" si="22"/>
        <v>0.04</v>
      </c>
      <c r="N208" s="11">
        <f t="shared" si="22"/>
        <v>0.24</v>
      </c>
      <c r="O208" s="11">
        <f t="shared" si="22"/>
        <v>72</v>
      </c>
    </row>
    <row r="209" spans="1:15" ht="12.75" customHeight="1">
      <c r="A209" s="17"/>
      <c r="B209" s="17"/>
      <c r="C209" s="13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1:15">
      <c r="A210" s="8"/>
      <c r="B210" s="8"/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>
      <c r="A211" s="3"/>
      <c r="B211" s="3"/>
      <c r="C211" s="3" t="s">
        <v>37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>
      <c r="A212" s="44" t="s">
        <v>0</v>
      </c>
      <c r="B212" s="44" t="s">
        <v>1</v>
      </c>
      <c r="C212" s="44" t="s">
        <v>2</v>
      </c>
      <c r="D212" s="44" t="s">
        <v>3</v>
      </c>
      <c r="E212" s="44" t="s">
        <v>4</v>
      </c>
      <c r="F212" s="44" t="s">
        <v>5</v>
      </c>
      <c r="G212" s="45" t="s">
        <v>6</v>
      </c>
      <c r="H212" s="44" t="s">
        <v>7</v>
      </c>
      <c r="I212" s="44"/>
      <c r="J212" s="44"/>
      <c r="K212" s="44"/>
      <c r="L212" s="44" t="s">
        <v>8</v>
      </c>
      <c r="M212" s="44"/>
      <c r="N212" s="44"/>
      <c r="O212" s="44"/>
    </row>
    <row r="213" spans="1:15" ht="44.25" customHeight="1">
      <c r="A213" s="44"/>
      <c r="B213" s="44"/>
      <c r="C213" s="44"/>
      <c r="D213" s="44"/>
      <c r="E213" s="44"/>
      <c r="F213" s="44"/>
      <c r="G213" s="45"/>
      <c r="H213" s="1" t="s">
        <v>9</v>
      </c>
      <c r="I213" s="1" t="s">
        <v>10</v>
      </c>
      <c r="J213" s="1" t="s">
        <v>11</v>
      </c>
      <c r="K213" s="1" t="s">
        <v>12</v>
      </c>
      <c r="L213" s="1" t="s">
        <v>13</v>
      </c>
      <c r="M213" s="1" t="s">
        <v>18</v>
      </c>
      <c r="N213" s="1" t="s">
        <v>14</v>
      </c>
      <c r="O213" s="1" t="s">
        <v>15</v>
      </c>
    </row>
    <row r="214" spans="1:15" ht="25.5" customHeight="1">
      <c r="A214" s="1"/>
      <c r="B214" s="1">
        <v>60</v>
      </c>
      <c r="C214" s="20" t="s">
        <v>54</v>
      </c>
      <c r="D214" s="1">
        <v>0.8</v>
      </c>
      <c r="E214" s="1">
        <v>0.1</v>
      </c>
      <c r="F214" s="1">
        <v>2.6</v>
      </c>
      <c r="G214" s="16">
        <v>13</v>
      </c>
      <c r="H214" s="1">
        <v>24</v>
      </c>
      <c r="I214" s="1">
        <v>14</v>
      </c>
      <c r="J214" s="1">
        <v>42</v>
      </c>
      <c r="K214" s="1">
        <v>0.6</v>
      </c>
      <c r="L214" s="1">
        <v>7.0000000000000007E-2</v>
      </c>
      <c r="M214" s="1">
        <v>0.03</v>
      </c>
      <c r="N214" s="1">
        <v>0.2</v>
      </c>
      <c r="O214" s="1">
        <v>10</v>
      </c>
    </row>
    <row r="215" spans="1:15" s="40" customFormat="1" ht="16.5" customHeight="1">
      <c r="A215" s="41">
        <v>176</v>
      </c>
      <c r="B215" s="41" t="s">
        <v>153</v>
      </c>
      <c r="C215" s="41" t="s">
        <v>55</v>
      </c>
      <c r="D215" s="41">
        <v>12.8</v>
      </c>
      <c r="E215" s="41">
        <v>15.8</v>
      </c>
      <c r="F215" s="41">
        <v>16</v>
      </c>
      <c r="G215" s="42">
        <v>295</v>
      </c>
      <c r="H215" s="41">
        <v>3.1</v>
      </c>
      <c r="I215" s="41">
        <v>5.8</v>
      </c>
      <c r="J215" s="41">
        <v>36</v>
      </c>
      <c r="K215" s="41">
        <v>0.26</v>
      </c>
      <c r="L215" s="41">
        <v>0.03</v>
      </c>
      <c r="M215" s="41">
        <v>0.01</v>
      </c>
      <c r="N215" s="41">
        <v>0.87</v>
      </c>
      <c r="O215" s="41">
        <v>0.16</v>
      </c>
    </row>
    <row r="216" spans="1:15">
      <c r="A216" s="1">
        <v>394</v>
      </c>
      <c r="B216" s="1">
        <v>240</v>
      </c>
      <c r="C216" s="20" t="s">
        <v>110</v>
      </c>
      <c r="D216" s="1">
        <v>16.3</v>
      </c>
      <c r="E216" s="1">
        <v>10</v>
      </c>
      <c r="F216" s="1">
        <v>28</v>
      </c>
      <c r="G216" s="16">
        <v>324</v>
      </c>
      <c r="H216" s="1">
        <v>40</v>
      </c>
      <c r="I216" s="1">
        <v>49</v>
      </c>
      <c r="J216" s="1">
        <v>1.4</v>
      </c>
      <c r="K216" s="1">
        <v>1.8</v>
      </c>
      <c r="L216" s="1">
        <v>0.01</v>
      </c>
      <c r="M216" s="1">
        <v>0.16</v>
      </c>
      <c r="N216" s="1">
        <v>0.14000000000000001</v>
      </c>
      <c r="O216" s="1">
        <v>0</v>
      </c>
    </row>
    <row r="217" spans="1:15">
      <c r="A217" s="1">
        <v>932</v>
      </c>
      <c r="B217" s="1">
        <v>200</v>
      </c>
      <c r="C217" s="20" t="s">
        <v>52</v>
      </c>
      <c r="D217" s="1">
        <v>0.6</v>
      </c>
      <c r="E217" s="1">
        <v>0</v>
      </c>
      <c r="F217" s="1">
        <v>30.8</v>
      </c>
      <c r="G217" s="16">
        <v>130</v>
      </c>
      <c r="H217" s="1">
        <v>24</v>
      </c>
      <c r="I217" s="1">
        <v>16</v>
      </c>
      <c r="J217" s="1">
        <v>22</v>
      </c>
      <c r="K217" s="1">
        <v>0.8</v>
      </c>
      <c r="L217" s="1">
        <v>0.04</v>
      </c>
      <c r="M217" s="1">
        <v>0.3</v>
      </c>
      <c r="N217" s="1">
        <v>0</v>
      </c>
      <c r="O217" s="1">
        <v>0</v>
      </c>
    </row>
    <row r="218" spans="1:15">
      <c r="A218" s="5"/>
      <c r="B218" s="1">
        <v>60</v>
      </c>
      <c r="C218" s="6" t="s">
        <v>17</v>
      </c>
      <c r="D218" s="7">
        <v>4.0999999999999996</v>
      </c>
      <c r="E218" s="7">
        <v>0.72</v>
      </c>
      <c r="F218" s="7">
        <v>27.8</v>
      </c>
      <c r="G218" s="7">
        <v>129</v>
      </c>
      <c r="H218" s="7">
        <v>18</v>
      </c>
      <c r="I218" s="7">
        <v>28</v>
      </c>
      <c r="J218" s="15">
        <v>74</v>
      </c>
      <c r="K218" s="15">
        <v>1.4</v>
      </c>
      <c r="L218" s="7">
        <v>0</v>
      </c>
      <c r="M218" s="7">
        <v>0.09</v>
      </c>
      <c r="N218" s="34">
        <v>0.72</v>
      </c>
      <c r="O218" s="7">
        <v>0</v>
      </c>
    </row>
    <row r="219" spans="1:15" s="40" customFormat="1">
      <c r="A219" s="38"/>
      <c r="B219" s="38">
        <v>50</v>
      </c>
      <c r="C219" s="38" t="s">
        <v>45</v>
      </c>
      <c r="D219" s="39">
        <v>4.5999999999999996</v>
      </c>
      <c r="E219" s="39">
        <v>0.4</v>
      </c>
      <c r="F219" s="39">
        <v>30.6</v>
      </c>
      <c r="G219" s="39">
        <v>140</v>
      </c>
      <c r="H219" s="39">
        <v>12</v>
      </c>
      <c r="I219" s="39">
        <v>8.4</v>
      </c>
      <c r="J219" s="43">
        <v>39</v>
      </c>
      <c r="K219" s="43">
        <v>0.54</v>
      </c>
      <c r="L219" s="39">
        <v>0</v>
      </c>
      <c r="M219" s="39">
        <v>0.06</v>
      </c>
      <c r="N219" s="39">
        <v>0.56000000000000005</v>
      </c>
      <c r="O219" s="39">
        <v>0</v>
      </c>
    </row>
    <row r="220" spans="1:15">
      <c r="A220" s="2"/>
      <c r="B220" s="2"/>
      <c r="C220" s="10" t="s">
        <v>19</v>
      </c>
      <c r="D220" s="11">
        <f t="shared" ref="D220:O220" si="23">SUM(D212:D218)</f>
        <v>34.6</v>
      </c>
      <c r="E220" s="11">
        <f t="shared" si="23"/>
        <v>26.619999999999997</v>
      </c>
      <c r="F220" s="11">
        <f t="shared" si="23"/>
        <v>105.2</v>
      </c>
      <c r="G220" s="11">
        <f t="shared" si="23"/>
        <v>891</v>
      </c>
      <c r="H220" s="11">
        <f t="shared" si="23"/>
        <v>109.1</v>
      </c>
      <c r="I220" s="11">
        <f t="shared" si="23"/>
        <v>112.8</v>
      </c>
      <c r="J220" s="11">
        <f t="shared" si="23"/>
        <v>175.4</v>
      </c>
      <c r="K220" s="11">
        <f t="shared" si="23"/>
        <v>4.8599999999999994</v>
      </c>
      <c r="L220" s="11">
        <f t="shared" si="23"/>
        <v>0.15</v>
      </c>
      <c r="M220" s="11">
        <f t="shared" si="23"/>
        <v>0.59</v>
      </c>
      <c r="N220" s="11">
        <f t="shared" si="23"/>
        <v>1.93</v>
      </c>
      <c r="O220" s="11">
        <f t="shared" si="23"/>
        <v>10.16</v>
      </c>
    </row>
    <row r="221" spans="1:15">
      <c r="A221" s="12"/>
      <c r="B221" s="12"/>
      <c r="C221" s="13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</row>
    <row r="222" spans="1:15">
      <c r="A222" s="17"/>
      <c r="B222" s="17"/>
      <c r="C222" s="23" t="s">
        <v>42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</row>
    <row r="223" spans="1:15">
      <c r="A223" s="44" t="s">
        <v>0</v>
      </c>
      <c r="B223" s="44" t="s">
        <v>1</v>
      </c>
      <c r="C223" s="44" t="s">
        <v>2</v>
      </c>
      <c r="D223" s="44" t="s">
        <v>3</v>
      </c>
      <c r="E223" s="44" t="s">
        <v>4</v>
      </c>
      <c r="F223" s="44" t="s">
        <v>5</v>
      </c>
      <c r="G223" s="45" t="s">
        <v>6</v>
      </c>
      <c r="H223" s="44" t="s">
        <v>7</v>
      </c>
      <c r="I223" s="44"/>
      <c r="J223" s="44"/>
      <c r="K223" s="44"/>
      <c r="L223" s="44" t="s">
        <v>8</v>
      </c>
      <c r="M223" s="44"/>
      <c r="N223" s="44"/>
      <c r="O223" s="44"/>
    </row>
    <row r="224" spans="1:15" ht="36.75" customHeight="1">
      <c r="A224" s="44"/>
      <c r="B224" s="44"/>
      <c r="C224" s="44"/>
      <c r="D224" s="44"/>
      <c r="E224" s="44"/>
      <c r="F224" s="44"/>
      <c r="G224" s="45"/>
      <c r="H224" s="1" t="s">
        <v>9</v>
      </c>
      <c r="I224" s="1" t="s">
        <v>10</v>
      </c>
      <c r="J224" s="1" t="s">
        <v>11</v>
      </c>
      <c r="K224" s="1" t="s">
        <v>12</v>
      </c>
      <c r="L224" s="1" t="s">
        <v>13</v>
      </c>
      <c r="M224" s="1" t="s">
        <v>18</v>
      </c>
      <c r="N224" s="1" t="s">
        <v>14</v>
      </c>
      <c r="O224" s="1" t="s">
        <v>15</v>
      </c>
    </row>
    <row r="225" spans="1:15">
      <c r="A225" s="1">
        <v>695</v>
      </c>
      <c r="B225" s="1">
        <v>75</v>
      </c>
      <c r="C225" s="2" t="s">
        <v>127</v>
      </c>
      <c r="D225" s="1">
        <v>4.7</v>
      </c>
      <c r="E225" s="1">
        <v>2.2000000000000002</v>
      </c>
      <c r="F225" s="1">
        <v>48.4</v>
      </c>
      <c r="G225" s="16">
        <v>231</v>
      </c>
      <c r="H225" s="1">
        <v>24</v>
      </c>
      <c r="I225" s="1">
        <v>9</v>
      </c>
      <c r="J225" s="1">
        <v>38</v>
      </c>
      <c r="K225" s="1">
        <v>0.6</v>
      </c>
      <c r="L225" s="1">
        <v>0.01</v>
      </c>
      <c r="M225" s="1">
        <v>0.04</v>
      </c>
      <c r="N225" s="1">
        <v>0.56999999999999995</v>
      </c>
      <c r="O225" s="1">
        <v>0.4</v>
      </c>
    </row>
    <row r="226" spans="1:15">
      <c r="A226" s="5"/>
      <c r="B226" s="1">
        <v>200</v>
      </c>
      <c r="C226" s="20" t="s">
        <v>74</v>
      </c>
      <c r="D226" s="1">
        <v>0.6</v>
      </c>
      <c r="E226" s="1">
        <v>0</v>
      </c>
      <c r="F226" s="1">
        <v>37.299999999999997</v>
      </c>
      <c r="G226" s="16">
        <v>120</v>
      </c>
      <c r="H226" s="1">
        <v>3</v>
      </c>
      <c r="I226" s="1">
        <v>0</v>
      </c>
      <c r="J226" s="1">
        <v>36</v>
      </c>
      <c r="K226" s="1">
        <v>0.4</v>
      </c>
      <c r="L226" s="1">
        <v>0</v>
      </c>
      <c r="M226" s="1">
        <v>0.04</v>
      </c>
      <c r="N226" s="1">
        <v>0</v>
      </c>
      <c r="O226" s="1">
        <v>8</v>
      </c>
    </row>
    <row r="227" spans="1:15">
      <c r="A227" s="5"/>
      <c r="B227" s="5"/>
      <c r="C227" s="6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>
      <c r="A228" s="2"/>
      <c r="B228" s="18"/>
      <c r="C228" s="10" t="s">
        <v>19</v>
      </c>
      <c r="D228" s="11">
        <f>SUM(D225:D227)</f>
        <v>5.3</v>
      </c>
      <c r="E228" s="11">
        <f>SUM(E225:E227)</f>
        <v>2.2000000000000002</v>
      </c>
      <c r="F228" s="11">
        <f>SUM(F225:F227)</f>
        <v>85.699999999999989</v>
      </c>
      <c r="G228" s="11">
        <f>SUM(G225:G227)</f>
        <v>351</v>
      </c>
      <c r="H228" s="11">
        <f>SUM(H225:H227)</f>
        <v>27</v>
      </c>
      <c r="I228" s="11">
        <f t="shared" ref="I228:O228" si="24">SUM(I224:I227)</f>
        <v>9</v>
      </c>
      <c r="J228" s="11">
        <f t="shared" si="24"/>
        <v>74</v>
      </c>
      <c r="K228" s="11">
        <f t="shared" si="24"/>
        <v>1</v>
      </c>
      <c r="L228" s="11">
        <f t="shared" si="24"/>
        <v>0.01</v>
      </c>
      <c r="M228" s="11">
        <f t="shared" si="24"/>
        <v>0.08</v>
      </c>
      <c r="N228" s="11">
        <f t="shared" si="24"/>
        <v>0.56999999999999995</v>
      </c>
      <c r="O228" s="11">
        <f t="shared" si="24"/>
        <v>8.4</v>
      </c>
    </row>
    <row r="229" spans="1:15">
      <c r="A229" s="17"/>
      <c r="B229" s="17"/>
      <c r="C229" s="23" t="s">
        <v>83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5">
      <c r="A230" s="44" t="s">
        <v>0</v>
      </c>
      <c r="B230" s="44" t="s">
        <v>1</v>
      </c>
      <c r="C230" s="44" t="s">
        <v>2</v>
      </c>
      <c r="D230" s="44" t="s">
        <v>3</v>
      </c>
      <c r="E230" s="44" t="s">
        <v>4</v>
      </c>
      <c r="F230" s="44" t="s">
        <v>5</v>
      </c>
      <c r="G230" s="45" t="s">
        <v>6</v>
      </c>
      <c r="H230" s="44" t="s">
        <v>7</v>
      </c>
      <c r="I230" s="44"/>
      <c r="J230" s="44"/>
      <c r="K230" s="44"/>
      <c r="L230" s="44" t="s">
        <v>8</v>
      </c>
      <c r="M230" s="44"/>
      <c r="N230" s="44"/>
      <c r="O230" s="44"/>
    </row>
    <row r="231" spans="1:15" ht="39.75" customHeight="1">
      <c r="A231" s="44"/>
      <c r="B231" s="44"/>
      <c r="C231" s="44"/>
      <c r="D231" s="44"/>
      <c r="E231" s="44"/>
      <c r="F231" s="44"/>
      <c r="G231" s="45"/>
      <c r="H231" s="1" t="s">
        <v>9</v>
      </c>
      <c r="I231" s="1" t="s">
        <v>10</v>
      </c>
      <c r="J231" s="1" t="s">
        <v>11</v>
      </c>
      <c r="K231" s="1" t="s">
        <v>12</v>
      </c>
      <c r="L231" s="1" t="s">
        <v>13</v>
      </c>
      <c r="M231" s="1" t="s">
        <v>18</v>
      </c>
      <c r="N231" s="1" t="s">
        <v>14</v>
      </c>
      <c r="O231" s="1" t="s">
        <v>15</v>
      </c>
    </row>
    <row r="232" spans="1:15" ht="15" customHeight="1">
      <c r="A232" s="1">
        <v>261</v>
      </c>
      <c r="B232" s="1" t="s">
        <v>107</v>
      </c>
      <c r="C232" s="20" t="s">
        <v>148</v>
      </c>
      <c r="D232" s="1">
        <v>11.43</v>
      </c>
      <c r="E232" s="1">
        <v>15.75</v>
      </c>
      <c r="F232" s="1">
        <v>2.5099999999999998</v>
      </c>
      <c r="G232" s="16">
        <v>197</v>
      </c>
      <c r="H232" s="1">
        <v>32.869999999999997</v>
      </c>
      <c r="I232" s="1">
        <v>13.51</v>
      </c>
      <c r="J232" s="1">
        <v>224.73</v>
      </c>
      <c r="K232" s="1">
        <v>5.5</v>
      </c>
      <c r="L232" s="1">
        <v>2.4</v>
      </c>
      <c r="M232" s="1">
        <v>0.19</v>
      </c>
      <c r="N232" s="1">
        <v>4.1100000000000003</v>
      </c>
      <c r="O232" s="1">
        <v>19.98</v>
      </c>
    </row>
    <row r="233" spans="1:15" ht="11.25" customHeight="1">
      <c r="A233" s="1">
        <v>255</v>
      </c>
      <c r="B233" s="1">
        <v>180</v>
      </c>
      <c r="C233" s="20" t="s">
        <v>24</v>
      </c>
      <c r="D233" s="1">
        <v>6.4</v>
      </c>
      <c r="E233" s="1">
        <v>6</v>
      </c>
      <c r="F233" s="1">
        <v>37.200000000000003</v>
      </c>
      <c r="G233" s="16">
        <v>230</v>
      </c>
      <c r="H233" s="1">
        <v>16.8</v>
      </c>
      <c r="I233" s="1">
        <v>10.8</v>
      </c>
      <c r="J233" s="1">
        <v>41</v>
      </c>
      <c r="K233" s="1">
        <v>1.1000000000000001</v>
      </c>
      <c r="L233" s="1">
        <v>0</v>
      </c>
      <c r="M233" s="1">
        <v>7.0000000000000007E-2</v>
      </c>
      <c r="N233" s="1">
        <v>0.6</v>
      </c>
      <c r="O233" s="1">
        <v>0</v>
      </c>
    </row>
    <row r="234" spans="1:15">
      <c r="A234" s="1">
        <v>627</v>
      </c>
      <c r="B234" s="1">
        <v>200</v>
      </c>
      <c r="C234" s="20" t="s">
        <v>16</v>
      </c>
      <c r="D234" s="1">
        <v>0.3</v>
      </c>
      <c r="E234" s="1">
        <v>0.1</v>
      </c>
      <c r="F234" s="1">
        <v>15.2</v>
      </c>
      <c r="G234" s="16">
        <v>61</v>
      </c>
      <c r="H234" s="1">
        <v>17</v>
      </c>
      <c r="I234" s="1">
        <v>7</v>
      </c>
      <c r="J234" s="1">
        <v>32</v>
      </c>
      <c r="K234" s="1">
        <v>0.9</v>
      </c>
      <c r="L234" s="1">
        <v>0</v>
      </c>
      <c r="M234" s="1">
        <v>0.06</v>
      </c>
      <c r="N234" s="1">
        <v>0.48</v>
      </c>
      <c r="O234" s="1">
        <v>0</v>
      </c>
    </row>
    <row r="235" spans="1:15">
      <c r="A235" s="5"/>
      <c r="B235" s="1">
        <v>60</v>
      </c>
      <c r="C235" s="6" t="s">
        <v>17</v>
      </c>
      <c r="D235" s="7">
        <v>4.0999999999999996</v>
      </c>
      <c r="E235" s="7">
        <v>0.72</v>
      </c>
      <c r="F235" s="7">
        <v>27.8</v>
      </c>
      <c r="G235" s="7">
        <v>129</v>
      </c>
      <c r="H235" s="7">
        <v>18</v>
      </c>
      <c r="I235" s="7">
        <v>28</v>
      </c>
      <c r="J235" s="15">
        <v>74</v>
      </c>
      <c r="K235" s="15">
        <v>1.4</v>
      </c>
      <c r="L235" s="7">
        <v>0</v>
      </c>
      <c r="M235" s="7">
        <v>0.09</v>
      </c>
      <c r="N235" s="34">
        <v>0.72</v>
      </c>
      <c r="O235" s="7">
        <v>0</v>
      </c>
    </row>
    <row r="236" spans="1:15" ht="12.75" customHeight="1">
      <c r="A236" s="5"/>
      <c r="B236" s="5">
        <v>60</v>
      </c>
      <c r="C236" s="6" t="s">
        <v>45</v>
      </c>
      <c r="D236" s="7">
        <v>4.5999999999999996</v>
      </c>
      <c r="E236" s="7">
        <v>0.4</v>
      </c>
      <c r="F236" s="7">
        <v>30.6</v>
      </c>
      <c r="G236" s="7">
        <v>140</v>
      </c>
      <c r="H236" s="7">
        <v>12</v>
      </c>
      <c r="I236" s="7">
        <v>8.4</v>
      </c>
      <c r="J236" s="15">
        <v>39</v>
      </c>
      <c r="K236" s="15">
        <v>0.54</v>
      </c>
      <c r="L236" s="7">
        <v>0</v>
      </c>
      <c r="M236" s="7">
        <v>0.06</v>
      </c>
      <c r="N236" s="7">
        <v>0.56000000000000005</v>
      </c>
      <c r="O236" s="7">
        <v>0</v>
      </c>
    </row>
    <row r="237" spans="1:15">
      <c r="A237" s="5"/>
      <c r="B237" s="5"/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>
      <c r="A238" s="2"/>
      <c r="B238" s="18"/>
      <c r="C238" s="10" t="s">
        <v>19</v>
      </c>
      <c r="D238" s="11">
        <f t="shared" ref="D238:I238" si="25">SUM(D232:D236)</f>
        <v>26.83</v>
      </c>
      <c r="E238" s="11">
        <f t="shared" si="25"/>
        <v>22.97</v>
      </c>
      <c r="F238" s="11">
        <f t="shared" si="25"/>
        <v>113.31</v>
      </c>
      <c r="G238" s="11">
        <f t="shared" si="25"/>
        <v>757</v>
      </c>
      <c r="H238" s="11">
        <f t="shared" si="25"/>
        <v>96.67</v>
      </c>
      <c r="I238" s="11">
        <f t="shared" si="25"/>
        <v>67.710000000000008</v>
      </c>
      <c r="J238" s="11">
        <f t="shared" ref="J238:O238" si="26">SUM(J231:J236)</f>
        <v>410.73</v>
      </c>
      <c r="K238" s="11">
        <f t="shared" si="26"/>
        <v>9.4400000000000013</v>
      </c>
      <c r="L238" s="11">
        <f t="shared" si="26"/>
        <v>2.4</v>
      </c>
      <c r="M238" s="11">
        <f t="shared" si="26"/>
        <v>0.47000000000000003</v>
      </c>
      <c r="N238" s="11">
        <f t="shared" si="26"/>
        <v>6.4699999999999989</v>
      </c>
      <c r="O238" s="11">
        <f t="shared" si="26"/>
        <v>19.98</v>
      </c>
    </row>
    <row r="239" spans="1:15">
      <c r="A239" s="12"/>
      <c r="B239" s="12"/>
      <c r="C239" s="13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</row>
    <row r="240" spans="1:15">
      <c r="A240" s="17"/>
      <c r="B240" s="17"/>
      <c r="C240" s="37" t="s">
        <v>84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r="241" spans="1:15">
      <c r="A241" s="44" t="s">
        <v>0</v>
      </c>
      <c r="B241" s="44" t="s">
        <v>1</v>
      </c>
      <c r="C241" s="44" t="s">
        <v>2</v>
      </c>
      <c r="D241" s="44" t="s">
        <v>3</v>
      </c>
      <c r="E241" s="44" t="s">
        <v>4</v>
      </c>
      <c r="F241" s="44" t="s">
        <v>5</v>
      </c>
      <c r="G241" s="45" t="s">
        <v>6</v>
      </c>
      <c r="H241" s="44" t="s">
        <v>7</v>
      </c>
      <c r="I241" s="44"/>
      <c r="J241" s="44"/>
      <c r="K241" s="44"/>
      <c r="L241" s="44" t="s">
        <v>8</v>
      </c>
      <c r="M241" s="44"/>
      <c r="N241" s="44"/>
      <c r="O241" s="44"/>
    </row>
    <row r="242" spans="1:15" ht="41.25" customHeight="1">
      <c r="A242" s="44"/>
      <c r="B242" s="44"/>
      <c r="C242" s="44"/>
      <c r="D242" s="44"/>
      <c r="E242" s="44"/>
      <c r="F242" s="44"/>
      <c r="G242" s="45"/>
      <c r="H242" s="1" t="s">
        <v>9</v>
      </c>
      <c r="I242" s="1" t="s">
        <v>10</v>
      </c>
      <c r="J242" s="1" t="s">
        <v>11</v>
      </c>
      <c r="K242" s="1" t="s">
        <v>12</v>
      </c>
      <c r="L242" s="1" t="s">
        <v>13</v>
      </c>
      <c r="M242" s="1" t="s">
        <v>18</v>
      </c>
      <c r="N242" s="1" t="s">
        <v>14</v>
      </c>
      <c r="O242" s="1" t="s">
        <v>15</v>
      </c>
    </row>
    <row r="243" spans="1:15">
      <c r="A243" s="1"/>
      <c r="B243" s="1">
        <v>180</v>
      </c>
      <c r="C243" s="20" t="s">
        <v>73</v>
      </c>
      <c r="D243" s="7">
        <v>6</v>
      </c>
      <c r="E243" s="7">
        <v>12</v>
      </c>
      <c r="F243" s="7">
        <v>8.3000000000000007</v>
      </c>
      <c r="G243" s="7">
        <v>171</v>
      </c>
      <c r="H243" s="7">
        <v>248</v>
      </c>
      <c r="I243" s="7">
        <v>28</v>
      </c>
      <c r="J243" s="7">
        <v>184</v>
      </c>
      <c r="K243" s="7">
        <v>0.2</v>
      </c>
      <c r="L243" s="7">
        <v>0.03</v>
      </c>
      <c r="M243" s="7">
        <v>0.04</v>
      </c>
      <c r="N243" s="7">
        <v>0.3</v>
      </c>
      <c r="O243" s="7">
        <v>0.7</v>
      </c>
    </row>
    <row r="244" spans="1:15">
      <c r="A244" s="5"/>
      <c r="B244" s="5"/>
      <c r="C244" s="6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>
      <c r="A245" s="2"/>
      <c r="B245" s="18"/>
      <c r="C245" s="10" t="s">
        <v>19</v>
      </c>
      <c r="D245" s="11">
        <f>SUM(D243:D244)</f>
        <v>6</v>
      </c>
      <c r="E245" s="11">
        <f>SUM(E243:E244)</f>
        <v>12</v>
      </c>
      <c r="F245" s="11">
        <f>SUM(F243:F244)</f>
        <v>8.3000000000000007</v>
      </c>
      <c r="G245" s="11">
        <f>SUM(G243:G244)</f>
        <v>171</v>
      </c>
      <c r="H245" s="11">
        <f>SUM(H243:H244)</f>
        <v>248</v>
      </c>
      <c r="I245" s="11">
        <f t="shared" ref="I245:O245" si="27">SUM(I242:I244)</f>
        <v>28</v>
      </c>
      <c r="J245" s="11">
        <f t="shared" si="27"/>
        <v>184</v>
      </c>
      <c r="K245" s="11">
        <f t="shared" si="27"/>
        <v>0.2</v>
      </c>
      <c r="L245" s="11">
        <f t="shared" si="27"/>
        <v>0.03</v>
      </c>
      <c r="M245" s="11">
        <f t="shared" si="27"/>
        <v>0.04</v>
      </c>
      <c r="N245" s="11">
        <f t="shared" si="27"/>
        <v>0.3</v>
      </c>
      <c r="O245" s="11">
        <f t="shared" si="27"/>
        <v>0.7</v>
      </c>
    </row>
    <row r="246" spans="1:15">
      <c r="A246" s="2"/>
      <c r="B246" s="2"/>
      <c r="C246" s="10" t="s">
        <v>32</v>
      </c>
      <c r="D246" s="11">
        <v>70.040000000000006</v>
      </c>
      <c r="E246" s="11">
        <v>62.64</v>
      </c>
      <c r="F246" s="11">
        <v>311.60000000000002</v>
      </c>
      <c r="G246" s="11">
        <v>2085</v>
      </c>
      <c r="H246" s="11">
        <v>941</v>
      </c>
      <c r="I246" s="11">
        <v>338</v>
      </c>
      <c r="J246" s="11">
        <v>1534</v>
      </c>
      <c r="K246" s="11">
        <v>24.22</v>
      </c>
      <c r="L246" s="11">
        <v>38.700000000000003</v>
      </c>
      <c r="M246" s="11">
        <v>3.2</v>
      </c>
      <c r="N246" s="11">
        <v>15.2</v>
      </c>
      <c r="O246" s="11">
        <v>44</v>
      </c>
    </row>
    <row r="247" spans="1:15">
      <c r="A247" s="12"/>
      <c r="B247" s="12"/>
      <c r="C247" s="13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</row>
    <row r="248" spans="1:15">
      <c r="A248" s="12"/>
      <c r="B248" s="12"/>
      <c r="C248" s="13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</row>
    <row r="249" spans="1:15">
      <c r="A249" t="s">
        <v>27</v>
      </c>
      <c r="B249" t="s">
        <v>26</v>
      </c>
    </row>
    <row r="250" spans="1:15">
      <c r="A250" s="8" t="s">
        <v>22</v>
      </c>
      <c r="B250" s="8"/>
      <c r="C250" s="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>
      <c r="A251" s="49" t="s">
        <v>134</v>
      </c>
      <c r="B251" s="49"/>
      <c r="C251" s="49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>
      <c r="A252" s="8"/>
      <c r="B252" s="8"/>
      <c r="C252" s="8" t="s">
        <v>38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>
      <c r="A253" s="44" t="s">
        <v>0</v>
      </c>
      <c r="B253" s="44" t="s">
        <v>1</v>
      </c>
      <c r="C253" s="44" t="s">
        <v>2</v>
      </c>
      <c r="D253" s="44" t="s">
        <v>3</v>
      </c>
      <c r="E253" s="44" t="s">
        <v>4</v>
      </c>
      <c r="F253" s="44" t="s">
        <v>5</v>
      </c>
      <c r="G253" s="45" t="s">
        <v>6</v>
      </c>
      <c r="H253" s="44" t="s">
        <v>7</v>
      </c>
      <c r="I253" s="44"/>
      <c r="J253" s="44"/>
      <c r="K253" s="44"/>
      <c r="L253" s="44" t="s">
        <v>8</v>
      </c>
      <c r="M253" s="44"/>
      <c r="N253" s="44"/>
      <c r="O253" s="44"/>
    </row>
    <row r="254" spans="1:15" ht="42" customHeight="1">
      <c r="A254" s="44"/>
      <c r="B254" s="44"/>
      <c r="C254" s="44"/>
      <c r="D254" s="44"/>
      <c r="E254" s="44"/>
      <c r="F254" s="44"/>
      <c r="G254" s="45"/>
      <c r="H254" s="1" t="s">
        <v>9</v>
      </c>
      <c r="I254" s="1" t="s">
        <v>10</v>
      </c>
      <c r="J254" s="1" t="s">
        <v>11</v>
      </c>
      <c r="K254" s="1" t="s">
        <v>12</v>
      </c>
      <c r="L254" s="1" t="s">
        <v>13</v>
      </c>
      <c r="M254" s="1" t="s">
        <v>18</v>
      </c>
      <c r="N254" s="1" t="s">
        <v>14</v>
      </c>
      <c r="O254" s="1" t="s">
        <v>15</v>
      </c>
    </row>
    <row r="255" spans="1:15" ht="24.75" customHeight="1">
      <c r="A255" s="1">
        <v>499</v>
      </c>
      <c r="B255" s="1" t="s">
        <v>138</v>
      </c>
      <c r="C255" s="20" t="s">
        <v>116</v>
      </c>
      <c r="D255" s="1">
        <v>35</v>
      </c>
      <c r="E255" s="1">
        <v>24.7</v>
      </c>
      <c r="F255" s="1">
        <v>31</v>
      </c>
      <c r="G255" s="16">
        <v>589</v>
      </c>
      <c r="H255" s="1">
        <v>316</v>
      </c>
      <c r="I255" s="1">
        <v>49</v>
      </c>
      <c r="J255" s="1">
        <v>441</v>
      </c>
      <c r="K255" s="1">
        <v>1.31</v>
      </c>
      <c r="L255" s="1">
        <v>1.2</v>
      </c>
      <c r="M255" s="1">
        <v>0.11</v>
      </c>
      <c r="N255" s="1">
        <v>1.1000000000000001</v>
      </c>
      <c r="O255" s="1">
        <v>0.71</v>
      </c>
    </row>
    <row r="256" spans="1:15" ht="15" customHeight="1">
      <c r="A256" s="5">
        <v>1024</v>
      </c>
      <c r="B256" s="5">
        <v>200</v>
      </c>
      <c r="C256" s="6" t="s">
        <v>49</v>
      </c>
      <c r="D256" s="7">
        <v>0.8</v>
      </c>
      <c r="E256" s="7">
        <v>2.6</v>
      </c>
      <c r="F256" s="7">
        <v>22.6</v>
      </c>
      <c r="G256" s="7">
        <v>112</v>
      </c>
      <c r="H256" s="7">
        <v>14</v>
      </c>
      <c r="I256" s="7">
        <v>6</v>
      </c>
      <c r="J256" s="7">
        <v>8</v>
      </c>
      <c r="K256" s="7">
        <v>0.9</v>
      </c>
      <c r="L256" s="7">
        <v>0</v>
      </c>
      <c r="M256" s="7">
        <v>0</v>
      </c>
      <c r="N256" s="7">
        <v>0.04</v>
      </c>
      <c r="O256" s="7">
        <v>0</v>
      </c>
    </row>
    <row r="257" spans="1:15" ht="12.75" customHeight="1">
      <c r="A257" s="5"/>
      <c r="B257" s="5">
        <v>60</v>
      </c>
      <c r="C257" s="6" t="s">
        <v>45</v>
      </c>
      <c r="D257" s="7">
        <v>4.5999999999999996</v>
      </c>
      <c r="E257" s="7">
        <v>0.4</v>
      </c>
      <c r="F257" s="7">
        <v>30.6</v>
      </c>
      <c r="G257" s="7">
        <v>140</v>
      </c>
      <c r="H257" s="7">
        <v>12</v>
      </c>
      <c r="I257" s="7">
        <v>8.4</v>
      </c>
      <c r="J257" s="15">
        <v>39</v>
      </c>
      <c r="K257" s="15">
        <v>0.54</v>
      </c>
      <c r="L257" s="7">
        <v>0</v>
      </c>
      <c r="M257" s="7">
        <v>0.06</v>
      </c>
      <c r="N257" s="7">
        <v>0.56000000000000005</v>
      </c>
      <c r="O257" s="7">
        <v>0</v>
      </c>
    </row>
    <row r="258" spans="1:15" s="40" customFormat="1">
      <c r="A258" s="38">
        <v>15</v>
      </c>
      <c r="B258" s="41">
        <v>10</v>
      </c>
      <c r="C258" s="41" t="s">
        <v>46</v>
      </c>
      <c r="D258" s="41">
        <v>2.2999999999999998</v>
      </c>
      <c r="E258" s="41">
        <v>3</v>
      </c>
      <c r="F258" s="41">
        <v>0</v>
      </c>
      <c r="G258" s="42">
        <v>37</v>
      </c>
      <c r="H258" s="41">
        <v>100</v>
      </c>
      <c r="I258" s="41">
        <v>4.7</v>
      </c>
      <c r="J258" s="41">
        <v>54.3</v>
      </c>
      <c r="K258" s="41">
        <v>0.06</v>
      </c>
      <c r="L258" s="41">
        <v>0.04</v>
      </c>
      <c r="M258" s="41">
        <v>0</v>
      </c>
      <c r="N258" s="41">
        <v>0.01</v>
      </c>
      <c r="O258" s="41">
        <v>0.16</v>
      </c>
    </row>
    <row r="259" spans="1:15">
      <c r="A259" s="2"/>
      <c r="B259" s="18"/>
      <c r="C259" s="10" t="s">
        <v>19</v>
      </c>
      <c r="D259" s="11">
        <f>SUM(D255:D258)</f>
        <v>42.699999999999996</v>
      </c>
      <c r="E259" s="11">
        <f>SUM(E255:E258)</f>
        <v>30.7</v>
      </c>
      <c r="F259" s="11">
        <f>SUM(F255:F258)</f>
        <v>84.2</v>
      </c>
      <c r="G259" s="11">
        <f>SUM(G255:G258)</f>
        <v>878</v>
      </c>
      <c r="H259" s="11">
        <f>SUM(H255:H258)</f>
        <v>442</v>
      </c>
      <c r="I259" s="11">
        <f t="shared" ref="I259:O259" si="28">SUM(I254:I258)</f>
        <v>68.099999999999994</v>
      </c>
      <c r="J259" s="11">
        <f t="shared" si="28"/>
        <v>542.29999999999995</v>
      </c>
      <c r="K259" s="11">
        <f t="shared" si="28"/>
        <v>2.81</v>
      </c>
      <c r="L259" s="11">
        <f t="shared" si="28"/>
        <v>1.24</v>
      </c>
      <c r="M259" s="11">
        <f t="shared" si="28"/>
        <v>0.16999999999999998</v>
      </c>
      <c r="N259" s="11">
        <f t="shared" si="28"/>
        <v>1.7100000000000002</v>
      </c>
      <c r="O259" s="11">
        <f t="shared" si="28"/>
        <v>0.87</v>
      </c>
    </row>
    <row r="260" spans="1:15">
      <c r="A260" s="12"/>
      <c r="B260" s="4"/>
      <c r="C260" s="13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</row>
    <row r="261" spans="1:15">
      <c r="A261" s="12"/>
      <c r="B261" s="4"/>
      <c r="C261" s="13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1:15">
      <c r="A262" s="8"/>
      <c r="B262" s="8"/>
      <c r="C262" s="21" t="s">
        <v>47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>
      <c r="A263" s="44" t="s">
        <v>0</v>
      </c>
      <c r="B263" s="44" t="s">
        <v>1</v>
      </c>
      <c r="C263" s="44" t="s">
        <v>2</v>
      </c>
      <c r="D263" s="44" t="s">
        <v>3</v>
      </c>
      <c r="E263" s="44" t="s">
        <v>4</v>
      </c>
      <c r="F263" s="44" t="s">
        <v>5</v>
      </c>
      <c r="G263" s="45" t="s">
        <v>6</v>
      </c>
      <c r="H263" s="44" t="s">
        <v>7</v>
      </c>
      <c r="I263" s="44"/>
      <c r="J263" s="44"/>
      <c r="K263" s="44"/>
      <c r="L263" s="44" t="s">
        <v>8</v>
      </c>
      <c r="M263" s="44"/>
      <c r="N263" s="44"/>
      <c r="O263" s="44"/>
    </row>
    <row r="264" spans="1:15" ht="41.25" customHeight="1">
      <c r="A264" s="44"/>
      <c r="B264" s="44"/>
      <c r="C264" s="44"/>
      <c r="D264" s="44"/>
      <c r="E264" s="44"/>
      <c r="F264" s="44"/>
      <c r="G264" s="45"/>
      <c r="H264" s="1" t="s">
        <v>9</v>
      </c>
      <c r="I264" s="1" t="s">
        <v>10</v>
      </c>
      <c r="J264" s="1" t="s">
        <v>11</v>
      </c>
      <c r="K264" s="1" t="s">
        <v>12</v>
      </c>
      <c r="L264" s="1" t="s">
        <v>13</v>
      </c>
      <c r="M264" s="1" t="s">
        <v>18</v>
      </c>
      <c r="N264" s="1" t="s">
        <v>14</v>
      </c>
      <c r="O264" s="1" t="s">
        <v>15</v>
      </c>
    </row>
    <row r="265" spans="1:15">
      <c r="B265" s="1">
        <v>180</v>
      </c>
      <c r="C265" s="20" t="s">
        <v>75</v>
      </c>
      <c r="D265" s="1">
        <v>1.08</v>
      </c>
      <c r="E265" s="1">
        <v>0</v>
      </c>
      <c r="F265" s="1">
        <v>10.1</v>
      </c>
      <c r="G265" s="16">
        <v>46</v>
      </c>
      <c r="H265" s="1">
        <v>40.799999999999997</v>
      </c>
      <c r="I265" s="1">
        <v>15.6</v>
      </c>
      <c r="J265" s="1">
        <v>27.6</v>
      </c>
      <c r="K265" s="1">
        <v>0.36</v>
      </c>
      <c r="L265" s="1">
        <v>0.06</v>
      </c>
      <c r="M265" s="1">
        <v>0.04</v>
      </c>
      <c r="N265" s="1">
        <v>0.24</v>
      </c>
      <c r="O265" s="1">
        <v>72</v>
      </c>
    </row>
    <row r="266" spans="1:15">
      <c r="A266" s="5"/>
      <c r="B266" s="5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1:15">
      <c r="A267" s="5"/>
      <c r="B267" s="5"/>
      <c r="C267" s="10" t="s">
        <v>31</v>
      </c>
      <c r="D267" s="11">
        <f t="shared" ref="D267:O267" si="29">SUM(D265:D266)</f>
        <v>1.08</v>
      </c>
      <c r="E267" s="11">
        <f t="shared" si="29"/>
        <v>0</v>
      </c>
      <c r="F267" s="11">
        <f t="shared" si="29"/>
        <v>10.1</v>
      </c>
      <c r="G267" s="11">
        <f t="shared" si="29"/>
        <v>46</v>
      </c>
      <c r="H267" s="11">
        <f t="shared" si="29"/>
        <v>40.799999999999997</v>
      </c>
      <c r="I267" s="11">
        <f t="shared" si="29"/>
        <v>15.6</v>
      </c>
      <c r="J267" s="11">
        <f t="shared" si="29"/>
        <v>27.6</v>
      </c>
      <c r="K267" s="11">
        <f t="shared" si="29"/>
        <v>0.36</v>
      </c>
      <c r="L267" s="11">
        <f t="shared" si="29"/>
        <v>0.06</v>
      </c>
      <c r="M267" s="11">
        <f t="shared" si="29"/>
        <v>0.04</v>
      </c>
      <c r="N267" s="11">
        <f t="shared" si="29"/>
        <v>0.24</v>
      </c>
      <c r="O267" s="11">
        <f t="shared" si="29"/>
        <v>72</v>
      </c>
    </row>
    <row r="268" spans="1:15">
      <c r="A268" s="17"/>
      <c r="B268" s="17"/>
      <c r="C268" s="13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</row>
    <row r="269" spans="1:15">
      <c r="A269" s="8"/>
      <c r="B269" s="8"/>
      <c r="C269" s="26" t="s">
        <v>39</v>
      </c>
      <c r="D269" s="25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>
      <c r="A270" s="44" t="s">
        <v>0</v>
      </c>
      <c r="B270" s="44" t="s">
        <v>1</v>
      </c>
      <c r="C270" s="44" t="s">
        <v>2</v>
      </c>
      <c r="D270" s="44" t="s">
        <v>3</v>
      </c>
      <c r="E270" s="44" t="s">
        <v>4</v>
      </c>
      <c r="F270" s="44" t="s">
        <v>5</v>
      </c>
      <c r="G270" s="45" t="s">
        <v>6</v>
      </c>
      <c r="H270" s="44" t="s">
        <v>7</v>
      </c>
      <c r="I270" s="44"/>
      <c r="J270" s="44"/>
      <c r="K270" s="44"/>
      <c r="L270" s="44" t="s">
        <v>8</v>
      </c>
      <c r="M270" s="44"/>
      <c r="N270" s="44"/>
      <c r="O270" s="44"/>
    </row>
    <row r="271" spans="1:15" ht="41.25" customHeight="1">
      <c r="A271" s="44"/>
      <c r="B271" s="44"/>
      <c r="C271" s="44"/>
      <c r="D271" s="44"/>
      <c r="E271" s="44"/>
      <c r="F271" s="44"/>
      <c r="G271" s="45"/>
      <c r="H271" s="1" t="s">
        <v>9</v>
      </c>
      <c r="I271" s="1" t="s">
        <v>10</v>
      </c>
      <c r="J271" s="1" t="s">
        <v>11</v>
      </c>
      <c r="K271" s="1" t="s">
        <v>12</v>
      </c>
      <c r="L271" s="1" t="s">
        <v>13</v>
      </c>
      <c r="M271" s="1" t="s">
        <v>18</v>
      </c>
      <c r="N271" s="1" t="s">
        <v>14</v>
      </c>
      <c r="O271" s="1" t="s">
        <v>15</v>
      </c>
    </row>
    <row r="273" spans="1:15" s="40" customFormat="1" ht="25.5" customHeight="1">
      <c r="A273" s="41">
        <v>131</v>
      </c>
      <c r="B273" s="41">
        <v>300</v>
      </c>
      <c r="C273" s="41" t="s">
        <v>161</v>
      </c>
      <c r="D273" s="41">
        <v>6.3</v>
      </c>
      <c r="E273" s="41">
        <v>4.5</v>
      </c>
      <c r="F273" s="41">
        <v>18.399999999999999</v>
      </c>
      <c r="G273" s="42">
        <v>142</v>
      </c>
      <c r="H273" s="41">
        <v>40</v>
      </c>
      <c r="I273" s="41">
        <v>38</v>
      </c>
      <c r="J273" s="41">
        <v>227</v>
      </c>
      <c r="K273" s="41">
        <v>1.4</v>
      </c>
      <c r="L273" s="41">
        <v>0</v>
      </c>
      <c r="M273" s="41">
        <v>1.7</v>
      </c>
      <c r="N273" s="41">
        <v>0</v>
      </c>
      <c r="O273" s="41">
        <v>11.5</v>
      </c>
    </row>
    <row r="274" spans="1:15" s="40" customFormat="1">
      <c r="A274" s="41">
        <v>416</v>
      </c>
      <c r="B274" s="41">
        <v>100</v>
      </c>
      <c r="C274" s="41" t="s">
        <v>118</v>
      </c>
      <c r="D274" s="41">
        <v>12.7</v>
      </c>
      <c r="E274" s="41">
        <v>10.199999999999999</v>
      </c>
      <c r="F274" s="41">
        <v>11.6</v>
      </c>
      <c r="G274" s="42">
        <v>194</v>
      </c>
      <c r="H274" s="41">
        <v>38</v>
      </c>
      <c r="I274" s="41">
        <v>49</v>
      </c>
      <c r="J274" s="41">
        <v>247</v>
      </c>
      <c r="K274" s="41">
        <v>7.7</v>
      </c>
      <c r="L274" s="41">
        <v>0</v>
      </c>
      <c r="M274" s="41">
        <v>0.14000000000000001</v>
      </c>
      <c r="N274" s="41">
        <v>3.7</v>
      </c>
      <c r="O274" s="41">
        <v>2</v>
      </c>
    </row>
    <row r="275" spans="1:15" s="40" customFormat="1">
      <c r="A275" s="38">
        <v>482</v>
      </c>
      <c r="B275" s="38">
        <v>180</v>
      </c>
      <c r="C275" s="38" t="s">
        <v>128</v>
      </c>
      <c r="D275" s="39">
        <v>3</v>
      </c>
      <c r="E275" s="39">
        <v>5</v>
      </c>
      <c r="F275" s="39">
        <v>14.4</v>
      </c>
      <c r="G275" s="39">
        <v>114</v>
      </c>
      <c r="H275" s="39">
        <v>86</v>
      </c>
      <c r="I275" s="39">
        <v>30</v>
      </c>
      <c r="J275" s="39">
        <v>60</v>
      </c>
      <c r="K275" s="39">
        <v>1.2</v>
      </c>
      <c r="L275" s="39">
        <v>0</v>
      </c>
      <c r="M275" s="39">
        <v>0.04</v>
      </c>
      <c r="N275" s="39">
        <v>1</v>
      </c>
      <c r="O275" s="39">
        <v>14.4</v>
      </c>
    </row>
    <row r="276" spans="1:15" ht="12.75" customHeight="1">
      <c r="A276" s="5">
        <v>951</v>
      </c>
      <c r="B276" s="5">
        <v>200</v>
      </c>
      <c r="C276" s="6" t="s">
        <v>104</v>
      </c>
      <c r="D276" s="7">
        <v>0</v>
      </c>
      <c r="E276" s="7">
        <v>0</v>
      </c>
      <c r="F276" s="7">
        <v>26.8</v>
      </c>
      <c r="G276" s="7">
        <v>106</v>
      </c>
      <c r="H276" s="7">
        <v>12</v>
      </c>
      <c r="I276" s="7">
        <v>6</v>
      </c>
      <c r="J276" s="7">
        <v>2</v>
      </c>
      <c r="K276" s="7">
        <v>0.2</v>
      </c>
      <c r="L276" s="7">
        <v>0</v>
      </c>
      <c r="M276" s="7">
        <v>0</v>
      </c>
      <c r="N276" s="7">
        <v>0.02</v>
      </c>
      <c r="O276" s="7">
        <v>1.8</v>
      </c>
    </row>
    <row r="277" spans="1:15">
      <c r="A277" s="5"/>
      <c r="B277" s="1">
        <v>60</v>
      </c>
      <c r="C277" s="6" t="s">
        <v>17</v>
      </c>
      <c r="D277" s="7">
        <v>4.0999999999999996</v>
      </c>
      <c r="E277" s="7">
        <v>0.72</v>
      </c>
      <c r="F277" s="7">
        <v>27.8</v>
      </c>
      <c r="G277" s="7">
        <v>129</v>
      </c>
      <c r="H277" s="7">
        <v>18</v>
      </c>
      <c r="I277" s="7">
        <v>28</v>
      </c>
      <c r="J277" s="15">
        <v>74</v>
      </c>
      <c r="K277" s="15">
        <v>1.4</v>
      </c>
      <c r="L277" s="7">
        <v>0</v>
      </c>
      <c r="M277" s="7">
        <v>0.09</v>
      </c>
      <c r="N277" s="34">
        <v>0.72</v>
      </c>
      <c r="O277" s="7">
        <v>0</v>
      </c>
    </row>
    <row r="278" spans="1:15" s="40" customFormat="1">
      <c r="A278" s="38"/>
      <c r="B278" s="38">
        <v>50</v>
      </c>
      <c r="C278" s="38" t="s">
        <v>45</v>
      </c>
      <c r="D278" s="39">
        <v>4.5999999999999996</v>
      </c>
      <c r="E278" s="39">
        <v>0.4</v>
      </c>
      <c r="F278" s="39">
        <v>30.6</v>
      </c>
      <c r="G278" s="39">
        <v>140</v>
      </c>
      <c r="H278" s="39">
        <v>12</v>
      </c>
      <c r="I278" s="39">
        <v>8.4</v>
      </c>
      <c r="J278" s="43">
        <v>39</v>
      </c>
      <c r="K278" s="43">
        <v>0.54</v>
      </c>
      <c r="L278" s="39">
        <v>0</v>
      </c>
      <c r="M278" s="39">
        <v>0.06</v>
      </c>
      <c r="N278" s="39">
        <v>0.56000000000000005</v>
      </c>
      <c r="O278" s="39">
        <v>0</v>
      </c>
    </row>
    <row r="279" spans="1:15">
      <c r="A279" s="5"/>
      <c r="B279" s="5"/>
      <c r="C279" s="6" t="s">
        <v>40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1:15" ht="12.75" customHeight="1">
      <c r="A280" s="2"/>
      <c r="B280" s="18"/>
      <c r="C280" s="10" t="s">
        <v>19</v>
      </c>
      <c r="D280" s="11">
        <f>SUM(D272:D279)</f>
        <v>30.700000000000003</v>
      </c>
      <c r="E280" s="11">
        <f>SUM(E272:E279)</f>
        <v>20.819999999999997</v>
      </c>
      <c r="F280" s="11">
        <f t="shared" ref="F280:O280" si="30">SUM(F272:F278)</f>
        <v>129.6</v>
      </c>
      <c r="G280" s="11">
        <f t="shared" si="30"/>
        <v>825</v>
      </c>
      <c r="H280" s="11">
        <f t="shared" si="30"/>
        <v>206</v>
      </c>
      <c r="I280" s="11">
        <f t="shared" si="30"/>
        <v>159.4</v>
      </c>
      <c r="J280" s="11">
        <f t="shared" si="30"/>
        <v>649</v>
      </c>
      <c r="K280" s="11">
        <f t="shared" si="30"/>
        <v>12.439999999999998</v>
      </c>
      <c r="L280" s="11">
        <f t="shared" si="30"/>
        <v>0</v>
      </c>
      <c r="M280" s="11">
        <f t="shared" si="30"/>
        <v>2.0299999999999998</v>
      </c>
      <c r="N280" s="11">
        <f t="shared" si="30"/>
        <v>6</v>
      </c>
      <c r="O280" s="11">
        <f t="shared" si="30"/>
        <v>29.7</v>
      </c>
    </row>
    <row r="281" spans="1:15" hidden="1">
      <c r="E281" s="22" t="e">
        <f>SUM(#REF!)</f>
        <v>#REF!</v>
      </c>
    </row>
    <row r="282" spans="1:15" hidden="1">
      <c r="E282" s="22"/>
    </row>
    <row r="283" spans="1:15">
      <c r="E283" s="22"/>
    </row>
    <row r="284" spans="1:15">
      <c r="A284" s="8"/>
      <c r="B284" s="8"/>
      <c r="C284" s="26" t="s">
        <v>85</v>
      </c>
      <c r="D284" s="25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>
      <c r="A285" s="44" t="s">
        <v>0</v>
      </c>
      <c r="B285" s="44" t="s">
        <v>1</v>
      </c>
      <c r="C285" s="44" t="s">
        <v>2</v>
      </c>
      <c r="D285" s="44" t="s">
        <v>3</v>
      </c>
      <c r="E285" s="44" t="s">
        <v>4</v>
      </c>
      <c r="F285" s="44" t="s">
        <v>5</v>
      </c>
      <c r="G285" s="45" t="s">
        <v>6</v>
      </c>
      <c r="H285" s="44" t="s">
        <v>7</v>
      </c>
      <c r="I285" s="44"/>
      <c r="J285" s="44"/>
      <c r="K285" s="44"/>
      <c r="L285" s="44" t="s">
        <v>8</v>
      </c>
      <c r="M285" s="44"/>
      <c r="N285" s="44"/>
      <c r="O285" s="44"/>
    </row>
    <row r="286" spans="1:15" ht="39.75" customHeight="1">
      <c r="A286" s="44"/>
      <c r="B286" s="44"/>
      <c r="C286" s="44"/>
      <c r="D286" s="44"/>
      <c r="E286" s="44"/>
      <c r="F286" s="44"/>
      <c r="G286" s="45"/>
      <c r="H286" s="1" t="s">
        <v>9</v>
      </c>
      <c r="I286" s="1" t="s">
        <v>10</v>
      </c>
      <c r="J286" s="1" t="s">
        <v>11</v>
      </c>
      <c r="K286" s="1" t="s">
        <v>12</v>
      </c>
      <c r="L286" s="1" t="s">
        <v>13</v>
      </c>
      <c r="M286" s="1" t="s">
        <v>18</v>
      </c>
      <c r="N286" s="1" t="s">
        <v>14</v>
      </c>
      <c r="O286" s="1" t="s">
        <v>15</v>
      </c>
    </row>
    <row r="287" spans="1:15" ht="12.75" customHeight="1">
      <c r="A287" s="5">
        <v>2</v>
      </c>
      <c r="B287" s="5" t="s">
        <v>147</v>
      </c>
      <c r="C287" s="6" t="s">
        <v>146</v>
      </c>
      <c r="D287" s="7">
        <v>13.78</v>
      </c>
      <c r="E287" s="7">
        <v>12.64</v>
      </c>
      <c r="F287" s="7">
        <v>60.11</v>
      </c>
      <c r="G287" s="7">
        <v>394.35</v>
      </c>
      <c r="H287" s="7">
        <v>215.99</v>
      </c>
      <c r="I287" s="7">
        <v>42.91</v>
      </c>
      <c r="J287" s="7">
        <v>217</v>
      </c>
      <c r="K287" s="7">
        <v>1.74</v>
      </c>
      <c r="L287" s="7">
        <v>0.15</v>
      </c>
      <c r="M287" s="7">
        <v>0.17</v>
      </c>
      <c r="N287" s="7">
        <v>4.29</v>
      </c>
      <c r="O287" s="7">
        <v>0</v>
      </c>
    </row>
    <row r="288" spans="1:15">
      <c r="A288" s="5"/>
      <c r="B288" s="1">
        <v>200</v>
      </c>
      <c r="C288" s="20" t="s">
        <v>74</v>
      </c>
      <c r="D288" s="1">
        <v>0.6</v>
      </c>
      <c r="E288" s="1">
        <v>0</v>
      </c>
      <c r="F288" s="1">
        <v>37.299999999999997</v>
      </c>
      <c r="G288" s="16">
        <v>120</v>
      </c>
      <c r="H288" s="1">
        <v>3</v>
      </c>
      <c r="I288" s="1">
        <v>0</v>
      </c>
      <c r="J288" s="1">
        <v>36</v>
      </c>
      <c r="K288" s="1">
        <v>0.4</v>
      </c>
      <c r="L288" s="1">
        <v>0</v>
      </c>
      <c r="M288" s="1">
        <v>0.04</v>
      </c>
      <c r="N288" s="1">
        <v>0</v>
      </c>
      <c r="O288" s="1">
        <v>8</v>
      </c>
    </row>
    <row r="289" spans="1:15" hidden="1">
      <c r="A289" s="1"/>
      <c r="B289" s="1"/>
      <c r="C289" s="20"/>
      <c r="D289" s="1"/>
      <c r="E289" s="1"/>
      <c r="F289" s="1"/>
      <c r="G289" s="16"/>
      <c r="H289" s="1"/>
      <c r="I289" s="1"/>
      <c r="J289" s="1"/>
      <c r="K289" s="1"/>
      <c r="L289" s="1"/>
      <c r="M289" s="1"/>
      <c r="N289" s="1"/>
      <c r="O289" s="1"/>
    </row>
    <row r="291" spans="1:15">
      <c r="A291" s="2"/>
      <c r="B291" s="18"/>
      <c r="C291" s="10" t="s">
        <v>19</v>
      </c>
      <c r="D291" s="11">
        <f>SUM(D288:D290)</f>
        <v>0.6</v>
      </c>
      <c r="E291" s="11">
        <f>SUM(E288:E290)</f>
        <v>0</v>
      </c>
      <c r="F291" s="11">
        <f t="shared" ref="F291:O291" si="31">SUM(F287:F289)</f>
        <v>97.41</v>
      </c>
      <c r="G291" s="11">
        <f t="shared" si="31"/>
        <v>514.35</v>
      </c>
      <c r="H291" s="11">
        <f t="shared" si="31"/>
        <v>218.99</v>
      </c>
      <c r="I291" s="11">
        <f t="shared" si="31"/>
        <v>42.91</v>
      </c>
      <c r="J291" s="11">
        <f t="shared" si="31"/>
        <v>253</v>
      </c>
      <c r="K291" s="11">
        <f t="shared" si="31"/>
        <v>2.14</v>
      </c>
      <c r="L291" s="11">
        <f t="shared" si="31"/>
        <v>0.15</v>
      </c>
      <c r="M291" s="11">
        <f t="shared" si="31"/>
        <v>0.21000000000000002</v>
      </c>
      <c r="N291" s="11">
        <f t="shared" si="31"/>
        <v>4.29</v>
      </c>
      <c r="O291" s="11">
        <f t="shared" si="31"/>
        <v>8</v>
      </c>
    </row>
    <row r="292" spans="1:15">
      <c r="E292" s="22"/>
    </row>
    <row r="293" spans="1:15">
      <c r="A293" s="8"/>
      <c r="B293" s="8"/>
      <c r="C293" s="26" t="s">
        <v>86</v>
      </c>
      <c r="D293" s="25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>
      <c r="A294" s="44" t="s">
        <v>0</v>
      </c>
      <c r="B294" s="44" t="s">
        <v>1</v>
      </c>
      <c r="C294" s="44" t="s">
        <v>2</v>
      </c>
      <c r="D294" s="44" t="s">
        <v>3</v>
      </c>
      <c r="E294" s="44" t="s">
        <v>4</v>
      </c>
      <c r="F294" s="44" t="s">
        <v>5</v>
      </c>
      <c r="G294" s="45" t="s">
        <v>6</v>
      </c>
      <c r="H294" s="44" t="s">
        <v>7</v>
      </c>
      <c r="I294" s="44"/>
      <c r="J294" s="44"/>
      <c r="K294" s="44"/>
      <c r="L294" s="44" t="s">
        <v>8</v>
      </c>
      <c r="M294" s="44"/>
      <c r="N294" s="44"/>
      <c r="O294" s="44"/>
    </row>
    <row r="295" spans="1:15" ht="42" customHeight="1">
      <c r="A295" s="44"/>
      <c r="B295" s="44"/>
      <c r="C295" s="44"/>
      <c r="D295" s="44"/>
      <c r="E295" s="44"/>
      <c r="F295" s="44"/>
      <c r="G295" s="45"/>
      <c r="H295" s="1" t="s">
        <v>9</v>
      </c>
      <c r="I295" s="1" t="s">
        <v>10</v>
      </c>
      <c r="J295" s="1" t="s">
        <v>11</v>
      </c>
      <c r="K295" s="1" t="s">
        <v>12</v>
      </c>
      <c r="L295" s="1" t="s">
        <v>13</v>
      </c>
      <c r="M295" s="1" t="s">
        <v>18</v>
      </c>
      <c r="N295" s="1" t="s">
        <v>14</v>
      </c>
      <c r="O295" s="1" t="s">
        <v>15</v>
      </c>
    </row>
    <row r="296" spans="1:15" ht="29.25" customHeight="1">
      <c r="A296" s="1"/>
      <c r="B296" s="1">
        <v>60</v>
      </c>
      <c r="C296" s="20" t="s">
        <v>54</v>
      </c>
      <c r="D296" s="1">
        <v>0.8</v>
      </c>
      <c r="E296" s="1">
        <v>0.1</v>
      </c>
      <c r="F296" s="1">
        <v>2.6</v>
      </c>
      <c r="G296" s="16">
        <v>13</v>
      </c>
      <c r="H296" s="1">
        <v>24</v>
      </c>
      <c r="I296" s="1">
        <v>14</v>
      </c>
      <c r="J296" s="1">
        <v>42</v>
      </c>
      <c r="K296" s="1">
        <v>0.6</v>
      </c>
      <c r="L296" s="1">
        <v>7.0000000000000007E-2</v>
      </c>
      <c r="M296" s="1">
        <v>0.03</v>
      </c>
      <c r="N296" s="1">
        <v>0.2</v>
      </c>
      <c r="O296" s="1">
        <v>10</v>
      </c>
    </row>
    <row r="297" spans="1:15">
      <c r="A297" s="1">
        <v>324</v>
      </c>
      <c r="B297" s="1">
        <v>100</v>
      </c>
      <c r="C297" s="20" t="s">
        <v>137</v>
      </c>
      <c r="D297" s="1">
        <v>12.7</v>
      </c>
      <c r="E297" s="1">
        <v>5.9</v>
      </c>
      <c r="F297" s="1">
        <v>16.8</v>
      </c>
      <c r="G297" s="16">
        <v>171</v>
      </c>
      <c r="H297" s="1">
        <v>64</v>
      </c>
      <c r="I297" s="1">
        <v>32</v>
      </c>
      <c r="J297" s="1">
        <v>172</v>
      </c>
      <c r="K297" s="1">
        <v>1.2</v>
      </c>
      <c r="L297" s="1">
        <v>0.01</v>
      </c>
      <c r="M297" s="1">
        <v>0.09</v>
      </c>
      <c r="N297" s="1">
        <v>1.8</v>
      </c>
      <c r="O297" s="1">
        <v>0.4</v>
      </c>
    </row>
    <row r="298" spans="1:15">
      <c r="A298" s="1">
        <v>472</v>
      </c>
      <c r="B298" s="1">
        <v>180</v>
      </c>
      <c r="C298" s="20" t="s">
        <v>48</v>
      </c>
      <c r="D298" s="1">
        <v>3.7</v>
      </c>
      <c r="E298" s="1">
        <v>6.1</v>
      </c>
      <c r="F298" s="1">
        <v>25</v>
      </c>
      <c r="G298" s="16">
        <v>190</v>
      </c>
      <c r="H298" s="1">
        <v>42</v>
      </c>
      <c r="I298" s="1">
        <v>12</v>
      </c>
      <c r="J298" s="1">
        <v>90</v>
      </c>
      <c r="K298" s="1">
        <v>1.2</v>
      </c>
      <c r="L298" s="1">
        <v>0</v>
      </c>
      <c r="M298" s="1">
        <v>0.16</v>
      </c>
      <c r="N298" s="1">
        <v>1.6</v>
      </c>
      <c r="O298" s="1">
        <v>2.5</v>
      </c>
    </row>
    <row r="299" spans="1:15">
      <c r="A299" s="1">
        <v>627</v>
      </c>
      <c r="B299" s="1">
        <v>200</v>
      </c>
      <c r="C299" s="20" t="s">
        <v>16</v>
      </c>
      <c r="D299" s="1">
        <v>0.3</v>
      </c>
      <c r="E299" s="1">
        <v>0.1</v>
      </c>
      <c r="F299" s="1">
        <v>15.2</v>
      </c>
      <c r="G299" s="16">
        <v>61</v>
      </c>
      <c r="H299" s="1">
        <v>17</v>
      </c>
      <c r="I299" s="1">
        <v>7</v>
      </c>
      <c r="J299" s="1">
        <v>32</v>
      </c>
      <c r="K299" s="1">
        <v>0.9</v>
      </c>
      <c r="L299" s="1">
        <v>0</v>
      </c>
      <c r="M299" s="1">
        <v>0.06</v>
      </c>
      <c r="N299" s="1">
        <v>0.48</v>
      </c>
      <c r="O299" s="1">
        <v>0</v>
      </c>
    </row>
    <row r="300" spans="1:15">
      <c r="A300" s="5"/>
      <c r="B300" s="1">
        <v>60</v>
      </c>
      <c r="C300" s="6" t="s">
        <v>17</v>
      </c>
      <c r="D300" s="7">
        <v>4.0999999999999996</v>
      </c>
      <c r="E300" s="7">
        <v>0.72</v>
      </c>
      <c r="F300" s="7">
        <v>27.8</v>
      </c>
      <c r="G300" s="7">
        <v>129</v>
      </c>
      <c r="H300" s="7">
        <v>18</v>
      </c>
      <c r="I300" s="7">
        <v>28</v>
      </c>
      <c r="J300" s="15">
        <v>74</v>
      </c>
      <c r="K300" s="15">
        <v>1.4</v>
      </c>
      <c r="L300" s="7">
        <v>0</v>
      </c>
      <c r="M300" s="7">
        <v>0.09</v>
      </c>
      <c r="N300" s="34">
        <v>0.72</v>
      </c>
      <c r="O300" s="7">
        <v>0</v>
      </c>
    </row>
    <row r="301" spans="1:15" ht="12.75" customHeight="1">
      <c r="A301" s="5"/>
      <c r="B301" s="5">
        <v>60</v>
      </c>
      <c r="C301" s="6" t="s">
        <v>45</v>
      </c>
      <c r="D301" s="7">
        <v>4.5999999999999996</v>
      </c>
      <c r="E301" s="7">
        <v>0.4</v>
      </c>
      <c r="F301" s="7">
        <v>30.6</v>
      </c>
      <c r="G301" s="7">
        <v>140</v>
      </c>
      <c r="H301" s="7">
        <v>12</v>
      </c>
      <c r="I301" s="7">
        <v>8.4</v>
      </c>
      <c r="J301" s="15">
        <v>39</v>
      </c>
      <c r="K301" s="15">
        <v>0.54</v>
      </c>
      <c r="L301" s="7">
        <v>0</v>
      </c>
      <c r="M301" s="7">
        <v>0.06</v>
      </c>
      <c r="N301" s="7">
        <v>0.56000000000000005</v>
      </c>
      <c r="O301" s="7">
        <v>0</v>
      </c>
    </row>
    <row r="302" spans="1:15">
      <c r="A302" s="2"/>
      <c r="B302" s="18"/>
      <c r="C302" s="10" t="s">
        <v>19</v>
      </c>
      <c r="D302" s="11">
        <f t="shared" ref="D302:O302" si="32">SUM(D297:D300)</f>
        <v>20.799999999999997</v>
      </c>
      <c r="E302" s="11">
        <f t="shared" si="32"/>
        <v>12.82</v>
      </c>
      <c r="F302" s="11">
        <f t="shared" si="32"/>
        <v>84.8</v>
      </c>
      <c r="G302" s="11">
        <f t="shared" si="32"/>
        <v>551</v>
      </c>
      <c r="H302" s="11">
        <f t="shared" si="32"/>
        <v>141</v>
      </c>
      <c r="I302" s="11">
        <f t="shared" si="32"/>
        <v>79</v>
      </c>
      <c r="J302" s="11">
        <f t="shared" si="32"/>
        <v>368</v>
      </c>
      <c r="K302" s="11">
        <f t="shared" si="32"/>
        <v>4.6999999999999993</v>
      </c>
      <c r="L302" s="11">
        <f t="shared" si="32"/>
        <v>0.01</v>
      </c>
      <c r="M302" s="11">
        <f t="shared" si="32"/>
        <v>0.4</v>
      </c>
      <c r="N302" s="11">
        <f t="shared" si="32"/>
        <v>4.6000000000000005</v>
      </c>
      <c r="O302" s="11">
        <f t="shared" si="32"/>
        <v>2.9</v>
      </c>
    </row>
    <row r="303" spans="1:15">
      <c r="E303" s="22"/>
    </row>
    <row r="304" spans="1:15">
      <c r="A304" s="17"/>
      <c r="B304" s="17"/>
      <c r="C304" s="23" t="s">
        <v>87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</row>
    <row r="305" spans="1:15" ht="16.5" customHeight="1">
      <c r="A305" s="44" t="s">
        <v>0</v>
      </c>
      <c r="B305" s="44" t="s">
        <v>1</v>
      </c>
      <c r="C305" s="44" t="s">
        <v>2</v>
      </c>
      <c r="D305" s="44" t="s">
        <v>3</v>
      </c>
      <c r="E305" s="44" t="s">
        <v>4</v>
      </c>
      <c r="F305" s="44" t="s">
        <v>5</v>
      </c>
      <c r="G305" s="45" t="s">
        <v>6</v>
      </c>
      <c r="H305" s="44" t="s">
        <v>7</v>
      </c>
      <c r="I305" s="44"/>
      <c r="J305" s="44"/>
      <c r="K305" s="44"/>
      <c r="L305" s="44" t="s">
        <v>8</v>
      </c>
      <c r="M305" s="44"/>
      <c r="N305" s="44"/>
      <c r="O305" s="44"/>
    </row>
    <row r="306" spans="1:15" ht="45" customHeight="1">
      <c r="A306" s="44"/>
      <c r="B306" s="44"/>
      <c r="C306" s="44"/>
      <c r="D306" s="44"/>
      <c r="E306" s="44"/>
      <c r="F306" s="44"/>
      <c r="G306" s="45"/>
      <c r="H306" s="1" t="s">
        <v>9</v>
      </c>
      <c r="I306" s="1" t="s">
        <v>10</v>
      </c>
      <c r="J306" s="1" t="s">
        <v>11</v>
      </c>
      <c r="K306" s="1" t="s">
        <v>12</v>
      </c>
      <c r="L306" s="1" t="s">
        <v>13</v>
      </c>
      <c r="M306" s="1" t="s">
        <v>18</v>
      </c>
      <c r="N306" s="1" t="s">
        <v>14</v>
      </c>
      <c r="O306" s="1" t="s">
        <v>15</v>
      </c>
    </row>
    <row r="307" spans="1:15">
      <c r="A307" s="1"/>
      <c r="B307" s="1">
        <v>200</v>
      </c>
      <c r="C307" s="20" t="s">
        <v>73</v>
      </c>
      <c r="D307" s="7">
        <v>6</v>
      </c>
      <c r="E307" s="7">
        <v>12</v>
      </c>
      <c r="F307" s="7">
        <v>8.3000000000000007</v>
      </c>
      <c r="G307" s="7">
        <v>171</v>
      </c>
      <c r="H307" s="7">
        <v>248</v>
      </c>
      <c r="I307" s="7">
        <v>28</v>
      </c>
      <c r="J307" s="7">
        <v>184</v>
      </c>
      <c r="K307" s="7">
        <v>0.2</v>
      </c>
      <c r="L307" s="7">
        <v>0.03</v>
      </c>
      <c r="M307" s="7">
        <v>0.04</v>
      </c>
      <c r="N307" s="7">
        <v>0.3</v>
      </c>
      <c r="O307" s="7">
        <v>0.7</v>
      </c>
    </row>
    <row r="308" spans="1:15">
      <c r="A308" s="5"/>
      <c r="B308" s="5"/>
      <c r="C308" s="6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1:15" ht="12.75" customHeight="1">
      <c r="A309" s="2"/>
      <c r="B309" s="18"/>
      <c r="C309" s="10" t="s">
        <v>19</v>
      </c>
      <c r="D309" s="11">
        <f>SUM(D307:D308)</f>
        <v>6</v>
      </c>
      <c r="E309" s="11">
        <f>SUM(E307:E308)</f>
        <v>12</v>
      </c>
      <c r="F309" s="11">
        <f>SUM(F307:F308)</f>
        <v>8.3000000000000007</v>
      </c>
      <c r="G309" s="11">
        <f>SUM(G307:G308)</f>
        <v>171</v>
      </c>
      <c r="H309" s="11">
        <f>SUM(H307:H308)</f>
        <v>248</v>
      </c>
      <c r="I309" s="11">
        <f t="shared" ref="I309:O309" si="33">SUM(I306:I308)</f>
        <v>28</v>
      </c>
      <c r="J309" s="11">
        <f t="shared" si="33"/>
        <v>184</v>
      </c>
      <c r="K309" s="11">
        <f t="shared" si="33"/>
        <v>0.2</v>
      </c>
      <c r="L309" s="11">
        <f t="shared" si="33"/>
        <v>0.03</v>
      </c>
      <c r="M309" s="11">
        <f t="shared" si="33"/>
        <v>0.04</v>
      </c>
      <c r="N309" s="11">
        <f t="shared" si="33"/>
        <v>0.3</v>
      </c>
      <c r="O309" s="11">
        <f t="shared" si="33"/>
        <v>0.7</v>
      </c>
    </row>
    <row r="310" spans="1:15">
      <c r="A310" s="5"/>
      <c r="B310" s="5"/>
      <c r="C310" s="6" t="s">
        <v>41</v>
      </c>
      <c r="D310" s="11">
        <v>94.4</v>
      </c>
      <c r="E310" s="11">
        <v>104</v>
      </c>
      <c r="F310" s="11">
        <v>286.39999999999998</v>
      </c>
      <c r="G310" s="11">
        <v>2480</v>
      </c>
      <c r="H310" s="11">
        <v>965</v>
      </c>
      <c r="I310" s="11">
        <v>263</v>
      </c>
      <c r="J310" s="11">
        <v>1394</v>
      </c>
      <c r="K310" s="11">
        <v>15.4</v>
      </c>
      <c r="L310" s="11">
        <v>0.7</v>
      </c>
      <c r="M310" s="11">
        <v>0.7</v>
      </c>
      <c r="N310" s="11">
        <v>15.5</v>
      </c>
      <c r="O310" s="11">
        <v>15.5</v>
      </c>
    </row>
    <row r="311" spans="1:15">
      <c r="A311" s="8"/>
      <c r="B311" s="8"/>
      <c r="C311" s="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>
      <c r="A312" s="8"/>
      <c r="B312" s="8"/>
      <c r="C312" s="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>
      <c r="A313" s="46" t="s">
        <v>103</v>
      </c>
      <c r="B313" s="46"/>
      <c r="C313" s="46"/>
    </row>
    <row r="314" spans="1:15">
      <c r="A314" s="8" t="s">
        <v>22</v>
      </c>
      <c r="B314" s="8"/>
      <c r="C314" s="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>
      <c r="A315" s="49" t="s">
        <v>135</v>
      </c>
      <c r="B315" s="49"/>
      <c r="C315" s="49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>
      <c r="A316" s="8"/>
      <c r="B316" s="8"/>
      <c r="C316" s="8" t="s">
        <v>38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>
      <c r="A317" s="44" t="s">
        <v>0</v>
      </c>
      <c r="B317" s="44" t="s">
        <v>1</v>
      </c>
      <c r="C317" s="44" t="s">
        <v>2</v>
      </c>
      <c r="D317" s="44" t="s">
        <v>3</v>
      </c>
      <c r="E317" s="44" t="s">
        <v>4</v>
      </c>
      <c r="F317" s="44" t="s">
        <v>5</v>
      </c>
      <c r="G317" s="45" t="s">
        <v>6</v>
      </c>
      <c r="H317" s="44" t="s">
        <v>7</v>
      </c>
      <c r="I317" s="44"/>
      <c r="J317" s="44"/>
      <c r="K317" s="44"/>
      <c r="L317" s="44" t="s">
        <v>8</v>
      </c>
      <c r="M317" s="44"/>
      <c r="N317" s="44"/>
      <c r="O317" s="44"/>
    </row>
    <row r="318" spans="1:15" ht="41.25" customHeight="1">
      <c r="A318" s="44"/>
      <c r="B318" s="44"/>
      <c r="C318" s="44"/>
      <c r="D318" s="44"/>
      <c r="E318" s="44"/>
      <c r="F318" s="44"/>
      <c r="G318" s="45"/>
      <c r="H318" s="1" t="s">
        <v>9</v>
      </c>
      <c r="I318" s="1" t="s">
        <v>10</v>
      </c>
      <c r="J318" s="1" t="s">
        <v>11</v>
      </c>
      <c r="K318" s="1" t="s">
        <v>12</v>
      </c>
      <c r="L318" s="1" t="s">
        <v>13</v>
      </c>
      <c r="M318" s="1" t="s">
        <v>18</v>
      </c>
      <c r="N318" s="1" t="s">
        <v>14</v>
      </c>
      <c r="O318" s="1" t="s">
        <v>15</v>
      </c>
    </row>
    <row r="319" spans="1:15">
      <c r="A319" s="1">
        <v>181</v>
      </c>
      <c r="B319" s="1">
        <v>210</v>
      </c>
      <c r="C319" s="20" t="s">
        <v>76</v>
      </c>
      <c r="D319" s="1">
        <v>6</v>
      </c>
      <c r="E319" s="1">
        <v>7</v>
      </c>
      <c r="F319" s="1">
        <v>30</v>
      </c>
      <c r="G319" s="16">
        <v>200</v>
      </c>
      <c r="H319" s="1">
        <v>131</v>
      </c>
      <c r="I319" s="1">
        <v>24</v>
      </c>
      <c r="J319" s="1">
        <v>118</v>
      </c>
      <c r="K319" s="1">
        <v>1</v>
      </c>
      <c r="L319" s="1">
        <v>28</v>
      </c>
      <c r="M319" s="1">
        <v>0</v>
      </c>
      <c r="N319" s="1">
        <v>0.01</v>
      </c>
      <c r="O319" s="1">
        <v>0.15</v>
      </c>
    </row>
    <row r="320" spans="1:15">
      <c r="A320" s="1">
        <v>14</v>
      </c>
      <c r="B320" s="1">
        <v>10</v>
      </c>
      <c r="C320" s="20" t="s">
        <v>44</v>
      </c>
      <c r="D320" s="1">
        <v>0.09</v>
      </c>
      <c r="E320" s="1">
        <v>7.3</v>
      </c>
      <c r="F320" s="1">
        <v>0.13</v>
      </c>
      <c r="G320" s="16">
        <v>66</v>
      </c>
      <c r="H320" s="1">
        <v>2.4</v>
      </c>
      <c r="I320" s="1">
        <v>0</v>
      </c>
      <c r="J320" s="1">
        <v>3</v>
      </c>
      <c r="K320" s="1">
        <v>0.01</v>
      </c>
      <c r="L320" s="1">
        <v>40</v>
      </c>
      <c r="M320" s="1">
        <v>0</v>
      </c>
      <c r="N320" s="1">
        <v>0.01</v>
      </c>
      <c r="O320" s="1">
        <v>0</v>
      </c>
    </row>
    <row r="321" spans="1:15">
      <c r="A321" s="5">
        <v>15</v>
      </c>
      <c r="B321" s="1">
        <v>10</v>
      </c>
      <c r="C321" s="20" t="s">
        <v>46</v>
      </c>
      <c r="D321" s="1">
        <v>2.2999999999999998</v>
      </c>
      <c r="E321" s="1">
        <v>3</v>
      </c>
      <c r="F321" s="1">
        <v>0</v>
      </c>
      <c r="G321" s="16">
        <v>37</v>
      </c>
      <c r="H321" s="1">
        <v>100</v>
      </c>
      <c r="I321" s="1">
        <v>4.7</v>
      </c>
      <c r="J321" s="1">
        <v>54.3</v>
      </c>
      <c r="K321" s="1">
        <v>0.06</v>
      </c>
      <c r="L321" s="1">
        <v>0.04</v>
      </c>
      <c r="M321" s="1">
        <v>0</v>
      </c>
      <c r="N321" s="1">
        <v>0.01</v>
      </c>
      <c r="O321" s="1">
        <v>0.16</v>
      </c>
    </row>
    <row r="322" spans="1:15" ht="14.25" customHeight="1">
      <c r="A322" s="5"/>
      <c r="B322" s="5">
        <v>200</v>
      </c>
      <c r="C322" s="6" t="s">
        <v>160</v>
      </c>
      <c r="D322" s="7">
        <v>5.6</v>
      </c>
      <c r="E322" s="7">
        <v>4.9000000000000004</v>
      </c>
      <c r="F322" s="7">
        <v>9.3000000000000007</v>
      </c>
      <c r="G322" s="7">
        <v>104.8</v>
      </c>
      <c r="H322" s="7">
        <v>204</v>
      </c>
      <c r="I322" s="7">
        <v>22.4</v>
      </c>
      <c r="J322" s="7">
        <v>144</v>
      </c>
      <c r="K322" s="7">
        <v>0.2</v>
      </c>
      <c r="L322" s="7">
        <v>0.1</v>
      </c>
      <c r="M322" s="7">
        <v>0.1</v>
      </c>
      <c r="N322" s="7"/>
      <c r="O322" s="7">
        <v>0</v>
      </c>
    </row>
    <row r="323" spans="1:15">
      <c r="A323" s="5"/>
      <c r="B323" s="5">
        <v>60</v>
      </c>
      <c r="C323" s="6" t="s">
        <v>45</v>
      </c>
      <c r="D323" s="7">
        <v>4.5999999999999996</v>
      </c>
      <c r="E323" s="7">
        <v>0.4</v>
      </c>
      <c r="F323" s="7">
        <v>30.6</v>
      </c>
      <c r="G323" s="7">
        <v>140</v>
      </c>
      <c r="H323" s="7">
        <v>12</v>
      </c>
      <c r="I323" s="7">
        <v>8.4</v>
      </c>
      <c r="J323" s="15">
        <v>39</v>
      </c>
      <c r="K323" s="15">
        <v>0.54</v>
      </c>
      <c r="L323" s="7">
        <v>0</v>
      </c>
      <c r="M323" s="7">
        <v>0.06</v>
      </c>
      <c r="N323" s="7">
        <v>0.56000000000000005</v>
      </c>
      <c r="O323" s="7">
        <v>0</v>
      </c>
    </row>
    <row r="324" spans="1:15">
      <c r="A324" s="5"/>
      <c r="B324" s="5"/>
      <c r="C324" s="6"/>
      <c r="D324" s="7"/>
      <c r="E324" s="7"/>
      <c r="F324" s="7"/>
      <c r="G324" s="7"/>
      <c r="H324" s="7"/>
      <c r="I324" s="1"/>
      <c r="J324" s="7"/>
      <c r="K324" s="7"/>
      <c r="L324" s="7"/>
      <c r="M324" s="7"/>
      <c r="N324" s="7"/>
      <c r="O324" s="7"/>
    </row>
    <row r="325" spans="1:15">
      <c r="A325" s="2"/>
      <c r="B325" s="18"/>
      <c r="C325" s="10" t="s">
        <v>19</v>
      </c>
      <c r="D325" s="11">
        <f>SUM(D319:D323)</f>
        <v>18.59</v>
      </c>
      <c r="E325" s="11">
        <f>SUM(E319:E323)</f>
        <v>22.6</v>
      </c>
      <c r="F325" s="11">
        <f>SUM(F319:F323)</f>
        <v>70.03</v>
      </c>
      <c r="G325" s="11">
        <f>SUM(G319:G323)</f>
        <v>547.79999999999995</v>
      </c>
      <c r="H325" s="11">
        <f>SUM(H319:H323)</f>
        <v>449.4</v>
      </c>
      <c r="I325" s="11">
        <f t="shared" ref="I325:O325" si="34">SUM(I318:I323)</f>
        <v>59.499999999999993</v>
      </c>
      <c r="J325" s="11">
        <f t="shared" si="34"/>
        <v>358.3</v>
      </c>
      <c r="K325" s="11">
        <f t="shared" si="34"/>
        <v>1.81</v>
      </c>
      <c r="L325" s="11">
        <f t="shared" si="34"/>
        <v>68.14</v>
      </c>
      <c r="M325" s="11">
        <f t="shared" si="34"/>
        <v>0.16</v>
      </c>
      <c r="N325" s="11">
        <f t="shared" si="34"/>
        <v>0.59000000000000008</v>
      </c>
      <c r="O325" s="11">
        <f t="shared" si="34"/>
        <v>0.31</v>
      </c>
    </row>
    <row r="326" spans="1:15">
      <c r="A326" s="12"/>
      <c r="B326" s="4"/>
      <c r="C326" s="13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5">
      <c r="A327" s="8"/>
      <c r="B327" s="8"/>
      <c r="C327" s="21" t="s">
        <v>47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>
      <c r="A328" s="44" t="s">
        <v>0</v>
      </c>
      <c r="B328" s="44" t="s">
        <v>1</v>
      </c>
      <c r="C328" s="44" t="s">
        <v>2</v>
      </c>
      <c r="D328" s="44" t="s">
        <v>3</v>
      </c>
      <c r="E328" s="44" t="s">
        <v>4</v>
      </c>
      <c r="F328" s="44" t="s">
        <v>5</v>
      </c>
      <c r="G328" s="45" t="s">
        <v>6</v>
      </c>
      <c r="H328" s="44" t="s">
        <v>7</v>
      </c>
      <c r="I328" s="44"/>
      <c r="J328" s="44"/>
      <c r="K328" s="44"/>
      <c r="L328" s="44" t="s">
        <v>8</v>
      </c>
      <c r="M328" s="44"/>
      <c r="N328" s="44"/>
      <c r="O328" s="44"/>
    </row>
    <row r="329" spans="1:15" ht="40.5" customHeight="1">
      <c r="A329" s="44"/>
      <c r="B329" s="44"/>
      <c r="C329" s="44"/>
      <c r="D329" s="44"/>
      <c r="E329" s="44"/>
      <c r="F329" s="44"/>
      <c r="G329" s="45"/>
      <c r="H329" s="1" t="s">
        <v>9</v>
      </c>
      <c r="I329" s="1" t="s">
        <v>10</v>
      </c>
      <c r="J329" s="1" t="s">
        <v>11</v>
      </c>
      <c r="K329" s="1" t="s">
        <v>12</v>
      </c>
      <c r="L329" s="1" t="s">
        <v>13</v>
      </c>
      <c r="M329" s="1" t="s">
        <v>18</v>
      </c>
      <c r="N329" s="1" t="s">
        <v>14</v>
      </c>
      <c r="O329" s="1" t="s">
        <v>15</v>
      </c>
    </row>
    <row r="330" spans="1:15">
      <c r="A330" s="5"/>
      <c r="B330" s="1">
        <v>180</v>
      </c>
      <c r="C330" s="20" t="s">
        <v>75</v>
      </c>
      <c r="D330" s="1">
        <v>1.08</v>
      </c>
      <c r="E330" s="1">
        <v>0</v>
      </c>
      <c r="F330" s="1">
        <v>10.1</v>
      </c>
      <c r="G330" s="16">
        <v>46</v>
      </c>
      <c r="H330" s="1">
        <v>40.799999999999997</v>
      </c>
      <c r="I330" s="1">
        <v>15.6</v>
      </c>
      <c r="J330" s="1">
        <v>27.6</v>
      </c>
      <c r="K330" s="1">
        <v>0.36</v>
      </c>
      <c r="L330" s="1">
        <v>0.06</v>
      </c>
      <c r="M330" s="1">
        <v>0.04</v>
      </c>
      <c r="N330" s="1">
        <v>0.24</v>
      </c>
      <c r="O330" s="1">
        <v>72</v>
      </c>
    </row>
    <row r="331" spans="1:15">
      <c r="A331" s="5"/>
      <c r="B331" s="5"/>
      <c r="C331" s="10" t="s">
        <v>31</v>
      </c>
      <c r="D331" s="11">
        <f t="shared" ref="D331:O331" si="35">SUM(D330:D330)</f>
        <v>1.08</v>
      </c>
      <c r="E331" s="11">
        <f t="shared" si="35"/>
        <v>0</v>
      </c>
      <c r="F331" s="11">
        <f t="shared" si="35"/>
        <v>10.1</v>
      </c>
      <c r="G331" s="11">
        <f t="shared" si="35"/>
        <v>46</v>
      </c>
      <c r="H331" s="11">
        <f t="shared" si="35"/>
        <v>40.799999999999997</v>
      </c>
      <c r="I331" s="11">
        <f t="shared" si="35"/>
        <v>15.6</v>
      </c>
      <c r="J331" s="11">
        <f t="shared" si="35"/>
        <v>27.6</v>
      </c>
      <c r="K331" s="11">
        <f t="shared" si="35"/>
        <v>0.36</v>
      </c>
      <c r="L331" s="11">
        <f t="shared" si="35"/>
        <v>0.06</v>
      </c>
      <c r="M331" s="11">
        <f t="shared" si="35"/>
        <v>0.04</v>
      </c>
      <c r="N331" s="11">
        <f t="shared" si="35"/>
        <v>0.24</v>
      </c>
      <c r="O331" s="11">
        <f t="shared" si="35"/>
        <v>72</v>
      </c>
    </row>
    <row r="332" spans="1:15">
      <c r="A332" s="12"/>
      <c r="B332" s="4"/>
      <c r="C332" s="13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</row>
    <row r="333" spans="1:15">
      <c r="A333" s="8"/>
      <c r="B333" s="8"/>
      <c r="C333" s="26" t="s">
        <v>39</v>
      </c>
      <c r="D333" s="25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>
      <c r="A334" s="44" t="s">
        <v>0</v>
      </c>
      <c r="B334" s="44" t="s">
        <v>1</v>
      </c>
      <c r="C334" s="44" t="s">
        <v>2</v>
      </c>
      <c r="D334" s="44" t="s">
        <v>3</v>
      </c>
      <c r="E334" s="44" t="s">
        <v>4</v>
      </c>
      <c r="F334" s="44" t="s">
        <v>5</v>
      </c>
      <c r="G334" s="45" t="s">
        <v>6</v>
      </c>
      <c r="H334" s="44" t="s">
        <v>7</v>
      </c>
      <c r="I334" s="44"/>
      <c r="J334" s="44"/>
      <c r="K334" s="44"/>
      <c r="L334" s="44" t="s">
        <v>8</v>
      </c>
      <c r="M334" s="44"/>
      <c r="N334" s="44"/>
      <c r="O334" s="44"/>
    </row>
    <row r="335" spans="1:15" ht="37.5" customHeight="1">
      <c r="A335" s="44"/>
      <c r="B335" s="44"/>
      <c r="C335" s="44"/>
      <c r="D335" s="44"/>
      <c r="E335" s="44"/>
      <c r="F335" s="44"/>
      <c r="G335" s="45"/>
      <c r="H335" s="1" t="s">
        <v>9</v>
      </c>
      <c r="I335" s="1" t="s">
        <v>10</v>
      </c>
      <c r="J335" s="1" t="s">
        <v>11</v>
      </c>
      <c r="K335" s="1" t="s">
        <v>12</v>
      </c>
      <c r="L335" s="1" t="s">
        <v>13</v>
      </c>
      <c r="M335" s="1" t="s">
        <v>18</v>
      </c>
      <c r="N335" s="1" t="s">
        <v>14</v>
      </c>
      <c r="O335" s="1" t="s">
        <v>15</v>
      </c>
    </row>
    <row r="336" spans="1:15" ht="26.25" customHeight="1">
      <c r="A336" s="1">
        <v>138</v>
      </c>
      <c r="B336" s="1">
        <v>300</v>
      </c>
      <c r="C336" s="20" t="s">
        <v>149</v>
      </c>
      <c r="D336" s="1">
        <v>6.9</v>
      </c>
      <c r="E336" s="1">
        <v>3.74</v>
      </c>
      <c r="F336" s="1">
        <v>22.9</v>
      </c>
      <c r="G336" s="16">
        <v>155</v>
      </c>
      <c r="H336" s="1">
        <v>74.900000000000006</v>
      </c>
      <c r="I336" s="1">
        <v>51</v>
      </c>
      <c r="J336" s="1">
        <v>315</v>
      </c>
      <c r="K336" s="1">
        <v>2.1</v>
      </c>
      <c r="L336" s="1">
        <v>0</v>
      </c>
      <c r="M336" s="1">
        <v>0.18</v>
      </c>
      <c r="N336" s="1">
        <v>1.34</v>
      </c>
      <c r="O336" s="1">
        <v>7.5</v>
      </c>
    </row>
    <row r="337" spans="1:15">
      <c r="A337" s="1">
        <v>302</v>
      </c>
      <c r="B337" s="1">
        <v>100</v>
      </c>
      <c r="C337" s="20" t="s">
        <v>142</v>
      </c>
      <c r="D337" s="1">
        <v>22</v>
      </c>
      <c r="E337" s="1">
        <v>7.8</v>
      </c>
      <c r="F337" s="1">
        <v>0</v>
      </c>
      <c r="G337" s="16">
        <v>159</v>
      </c>
      <c r="H337" s="1">
        <v>19</v>
      </c>
      <c r="I337" s="1">
        <v>13</v>
      </c>
      <c r="J337" s="1">
        <v>145</v>
      </c>
      <c r="K337" s="1">
        <v>0.8</v>
      </c>
      <c r="L337" s="1">
        <v>0.03</v>
      </c>
      <c r="M337" s="1">
        <v>0.14000000000000001</v>
      </c>
      <c r="N337" s="1">
        <v>2.2000000000000002</v>
      </c>
      <c r="O337" s="1">
        <v>0</v>
      </c>
    </row>
    <row r="338" spans="1:15" s="40" customFormat="1">
      <c r="A338" s="41">
        <v>255</v>
      </c>
      <c r="B338" s="41">
        <v>180</v>
      </c>
      <c r="C338" s="41" t="s">
        <v>24</v>
      </c>
      <c r="D338" s="41">
        <v>5.3</v>
      </c>
      <c r="E338" s="41">
        <v>5</v>
      </c>
      <c r="F338" s="41">
        <v>31</v>
      </c>
      <c r="G338" s="42">
        <v>192</v>
      </c>
      <c r="H338" s="41">
        <v>14</v>
      </c>
      <c r="I338" s="41">
        <v>9</v>
      </c>
      <c r="J338" s="41">
        <v>34</v>
      </c>
      <c r="K338" s="41">
        <v>0.9</v>
      </c>
      <c r="L338" s="41">
        <v>0</v>
      </c>
      <c r="M338" s="41">
        <v>0.06</v>
      </c>
      <c r="N338" s="41">
        <v>0.5</v>
      </c>
      <c r="O338" s="41">
        <v>0</v>
      </c>
    </row>
    <row r="339" spans="1:15">
      <c r="A339" s="1">
        <v>932</v>
      </c>
      <c r="B339" s="1">
        <v>200</v>
      </c>
      <c r="C339" s="20" t="s">
        <v>52</v>
      </c>
      <c r="D339" s="1">
        <v>0.6</v>
      </c>
      <c r="E339" s="1">
        <v>0</v>
      </c>
      <c r="F339" s="1">
        <v>30.8</v>
      </c>
      <c r="G339" s="16">
        <v>130</v>
      </c>
      <c r="H339" s="1">
        <v>24</v>
      </c>
      <c r="I339" s="1">
        <v>16</v>
      </c>
      <c r="J339" s="1">
        <v>22</v>
      </c>
      <c r="K339" s="1">
        <v>0.8</v>
      </c>
      <c r="L339" s="1">
        <v>0.04</v>
      </c>
      <c r="M339" s="1">
        <v>0.3</v>
      </c>
      <c r="N339" s="1">
        <v>0</v>
      </c>
      <c r="O339" s="1">
        <v>0</v>
      </c>
    </row>
    <row r="340" spans="1:15">
      <c r="A340" s="5"/>
      <c r="B340" s="1">
        <v>60</v>
      </c>
      <c r="C340" s="6" t="s">
        <v>17</v>
      </c>
      <c r="D340" s="7">
        <v>4.0999999999999996</v>
      </c>
      <c r="E340" s="7">
        <v>0.72</v>
      </c>
      <c r="F340" s="7">
        <v>27.8</v>
      </c>
      <c r="G340" s="7">
        <v>129</v>
      </c>
      <c r="H340" s="7">
        <v>18</v>
      </c>
      <c r="I340" s="7">
        <v>28</v>
      </c>
      <c r="J340" s="15">
        <v>74</v>
      </c>
      <c r="K340" s="15">
        <v>1.4</v>
      </c>
      <c r="L340" s="7">
        <v>0</v>
      </c>
      <c r="M340" s="7">
        <v>0.09</v>
      </c>
      <c r="N340" s="34">
        <v>0.72</v>
      </c>
      <c r="O340" s="7">
        <v>0</v>
      </c>
    </row>
    <row r="341" spans="1:15" s="40" customFormat="1">
      <c r="A341" s="38"/>
      <c r="B341" s="38">
        <v>50</v>
      </c>
      <c r="C341" s="38" t="s">
        <v>45</v>
      </c>
      <c r="D341" s="39">
        <v>4.5999999999999996</v>
      </c>
      <c r="E341" s="39">
        <v>0.4</v>
      </c>
      <c r="F341" s="39">
        <v>30.6</v>
      </c>
      <c r="G341" s="39">
        <v>140</v>
      </c>
      <c r="H341" s="39">
        <v>12</v>
      </c>
      <c r="I341" s="39">
        <v>8.4</v>
      </c>
      <c r="J341" s="43">
        <v>39</v>
      </c>
      <c r="K341" s="43">
        <v>0.54</v>
      </c>
      <c r="L341" s="39">
        <v>0</v>
      </c>
      <c r="M341" s="39">
        <v>0.06</v>
      </c>
      <c r="N341" s="39">
        <v>0.56000000000000005</v>
      </c>
      <c r="O341" s="39">
        <v>0</v>
      </c>
    </row>
    <row r="342" spans="1:15">
      <c r="A342" s="2"/>
      <c r="B342" s="18"/>
      <c r="C342" s="10" t="s">
        <v>19</v>
      </c>
      <c r="D342" s="11">
        <f>SUM(D336:D341)</f>
        <v>43.5</v>
      </c>
      <c r="E342" s="11">
        <f>SUM(E336:E341)</f>
        <v>17.659999999999997</v>
      </c>
      <c r="F342" s="11">
        <f t="shared" ref="F342:O342" si="36">SUM(F336:F340)</f>
        <v>112.5</v>
      </c>
      <c r="G342" s="11">
        <f t="shared" si="36"/>
        <v>765</v>
      </c>
      <c r="H342" s="11">
        <f t="shared" si="36"/>
        <v>149.9</v>
      </c>
      <c r="I342" s="11">
        <f t="shared" si="36"/>
        <v>117</v>
      </c>
      <c r="J342" s="11">
        <f t="shared" si="36"/>
        <v>590</v>
      </c>
      <c r="K342" s="11">
        <f t="shared" si="36"/>
        <v>6</v>
      </c>
      <c r="L342" s="11">
        <f t="shared" si="36"/>
        <v>7.0000000000000007E-2</v>
      </c>
      <c r="M342" s="11">
        <f t="shared" si="36"/>
        <v>0.76999999999999991</v>
      </c>
      <c r="N342" s="11">
        <f t="shared" si="36"/>
        <v>4.76</v>
      </c>
      <c r="O342" s="11">
        <f t="shared" si="36"/>
        <v>7.5</v>
      </c>
    </row>
    <row r="343" spans="1:15">
      <c r="A343" s="12"/>
      <c r="B343" s="4"/>
      <c r="C343" s="13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</row>
    <row r="344" spans="1:15">
      <c r="A344" s="8"/>
      <c r="B344" s="8"/>
      <c r="C344" s="26" t="s">
        <v>85</v>
      </c>
      <c r="D344" s="25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>
      <c r="A345" s="44" t="s">
        <v>0</v>
      </c>
      <c r="B345" s="44" t="s">
        <v>1</v>
      </c>
      <c r="C345" s="44" t="s">
        <v>2</v>
      </c>
      <c r="D345" s="44" t="s">
        <v>3</v>
      </c>
      <c r="E345" s="44" t="s">
        <v>4</v>
      </c>
      <c r="F345" s="44" t="s">
        <v>5</v>
      </c>
      <c r="G345" s="45" t="s">
        <v>6</v>
      </c>
      <c r="H345" s="44" t="s">
        <v>7</v>
      </c>
      <c r="I345" s="44"/>
      <c r="J345" s="44"/>
      <c r="K345" s="44"/>
      <c r="L345" s="44" t="s">
        <v>8</v>
      </c>
      <c r="M345" s="44"/>
      <c r="N345" s="44"/>
      <c r="O345" s="44"/>
    </row>
    <row r="346" spans="1:15" ht="36.75" customHeight="1">
      <c r="A346" s="44"/>
      <c r="B346" s="44"/>
      <c r="C346" s="44"/>
      <c r="D346" s="44"/>
      <c r="E346" s="44"/>
      <c r="F346" s="44"/>
      <c r="G346" s="45"/>
      <c r="H346" s="1" t="s">
        <v>9</v>
      </c>
      <c r="I346" s="1" t="s">
        <v>10</v>
      </c>
      <c r="J346" s="1" t="s">
        <v>11</v>
      </c>
      <c r="K346" s="1" t="s">
        <v>12</v>
      </c>
      <c r="L346" s="1" t="s">
        <v>13</v>
      </c>
      <c r="M346" s="1" t="s">
        <v>18</v>
      </c>
      <c r="N346" s="1" t="s">
        <v>14</v>
      </c>
      <c r="O346" s="1" t="s">
        <v>15</v>
      </c>
    </row>
    <row r="347" spans="1:15">
      <c r="A347" s="1"/>
      <c r="B347" s="1">
        <v>30</v>
      </c>
      <c r="C347" s="20" t="s">
        <v>133</v>
      </c>
      <c r="D347" s="1">
        <v>1.5</v>
      </c>
      <c r="E347" s="1">
        <v>8</v>
      </c>
      <c r="F347" s="1">
        <v>19.3</v>
      </c>
      <c r="G347" s="16">
        <v>124</v>
      </c>
      <c r="H347" s="1">
        <v>2.4</v>
      </c>
      <c r="I347" s="1">
        <v>0.1</v>
      </c>
      <c r="J347" s="1">
        <v>13</v>
      </c>
      <c r="K347" s="1">
        <v>0.2</v>
      </c>
      <c r="L347" s="1">
        <v>2.1</v>
      </c>
      <c r="M347" s="1">
        <v>0.02</v>
      </c>
      <c r="N347" s="1">
        <v>0.3</v>
      </c>
      <c r="O347" s="1">
        <v>0.2</v>
      </c>
    </row>
    <row r="348" spans="1:15">
      <c r="A348" s="1"/>
      <c r="B348" s="1">
        <v>200</v>
      </c>
      <c r="C348" s="20" t="s">
        <v>74</v>
      </c>
      <c r="D348" s="1">
        <v>0.6</v>
      </c>
      <c r="E348" s="1">
        <v>0</v>
      </c>
      <c r="F348" s="1">
        <v>37.299999999999997</v>
      </c>
      <c r="G348" s="16">
        <v>120</v>
      </c>
      <c r="H348" s="1">
        <v>3</v>
      </c>
      <c r="I348" s="1">
        <v>0</v>
      </c>
      <c r="J348" s="1">
        <v>36</v>
      </c>
      <c r="K348" s="1">
        <v>0.4</v>
      </c>
      <c r="L348" s="1">
        <v>0</v>
      </c>
      <c r="M348" s="1">
        <v>0.04</v>
      </c>
      <c r="N348" s="1">
        <v>0</v>
      </c>
      <c r="O348" s="1">
        <v>0</v>
      </c>
    </row>
    <row r="349" spans="1:15">
      <c r="A349" s="5"/>
      <c r="B349" s="5"/>
      <c r="C349" s="20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1:15">
      <c r="A350" s="5"/>
      <c r="B350" s="5"/>
      <c r="C350" s="6" t="s">
        <v>40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1:15">
      <c r="A351" s="2"/>
      <c r="B351" s="18"/>
      <c r="C351" s="10" t="s">
        <v>19</v>
      </c>
      <c r="D351" s="11">
        <f>SUM(D347:D350)</f>
        <v>2.1</v>
      </c>
      <c r="E351" s="11">
        <f>SUM(E347:E350)</f>
        <v>8</v>
      </c>
      <c r="F351" s="11">
        <f t="shared" ref="F351:O351" si="37">SUM(F347:F349)</f>
        <v>56.599999999999994</v>
      </c>
      <c r="G351" s="11">
        <f t="shared" si="37"/>
        <v>244</v>
      </c>
      <c r="H351" s="11">
        <f t="shared" si="37"/>
        <v>5.4</v>
      </c>
      <c r="I351" s="11">
        <f t="shared" si="37"/>
        <v>0.1</v>
      </c>
      <c r="J351" s="11">
        <f t="shared" si="37"/>
        <v>49</v>
      </c>
      <c r="K351" s="11">
        <f t="shared" si="37"/>
        <v>0.60000000000000009</v>
      </c>
      <c r="L351" s="11">
        <f t="shared" si="37"/>
        <v>2.1</v>
      </c>
      <c r="M351" s="11">
        <f t="shared" si="37"/>
        <v>0.06</v>
      </c>
      <c r="N351" s="11">
        <f t="shared" si="37"/>
        <v>0.3</v>
      </c>
      <c r="O351" s="11">
        <f t="shared" si="37"/>
        <v>0.2</v>
      </c>
    </row>
    <row r="352" spans="1:15">
      <c r="A352" s="12"/>
      <c r="B352" s="4"/>
      <c r="C352" s="13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</row>
    <row r="353" spans="1:15">
      <c r="A353" s="8"/>
      <c r="B353" s="8"/>
      <c r="C353" s="26" t="s">
        <v>86</v>
      </c>
      <c r="D353" s="25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>
      <c r="A354" s="44" t="s">
        <v>0</v>
      </c>
      <c r="B354" s="44" t="s">
        <v>1</v>
      </c>
      <c r="C354" s="44" t="s">
        <v>2</v>
      </c>
      <c r="D354" s="44" t="s">
        <v>3</v>
      </c>
      <c r="E354" s="44" t="s">
        <v>4</v>
      </c>
      <c r="F354" s="44" t="s">
        <v>5</v>
      </c>
      <c r="G354" s="45" t="s">
        <v>6</v>
      </c>
      <c r="H354" s="44" t="s">
        <v>7</v>
      </c>
      <c r="I354" s="44"/>
      <c r="J354" s="44"/>
      <c r="K354" s="44"/>
      <c r="L354" s="44" t="s">
        <v>8</v>
      </c>
      <c r="M354" s="44"/>
      <c r="N354" s="44"/>
      <c r="O354" s="44"/>
    </row>
    <row r="355" spans="1:15" ht="39" customHeight="1">
      <c r="A355" s="44"/>
      <c r="B355" s="44"/>
      <c r="C355" s="44"/>
      <c r="D355" s="44"/>
      <c r="E355" s="44"/>
      <c r="F355" s="44"/>
      <c r="G355" s="45"/>
      <c r="H355" s="1" t="s">
        <v>9</v>
      </c>
      <c r="I355" s="1" t="s">
        <v>10</v>
      </c>
      <c r="J355" s="1" t="s">
        <v>11</v>
      </c>
      <c r="K355" s="1" t="s">
        <v>12</v>
      </c>
      <c r="L355" s="1" t="s">
        <v>13</v>
      </c>
      <c r="M355" s="1" t="s">
        <v>18</v>
      </c>
      <c r="N355" s="1" t="s">
        <v>14</v>
      </c>
      <c r="O355" s="1" t="s">
        <v>15</v>
      </c>
    </row>
    <row r="356" spans="1:15">
      <c r="A356" s="1">
        <v>439</v>
      </c>
      <c r="B356" s="1">
        <v>100</v>
      </c>
      <c r="C356" s="20" t="s">
        <v>111</v>
      </c>
      <c r="D356" s="1">
        <v>21.3</v>
      </c>
      <c r="E356" s="1">
        <v>13.9</v>
      </c>
      <c r="F356" s="1">
        <v>0</v>
      </c>
      <c r="G356" s="16">
        <v>181</v>
      </c>
      <c r="H356" s="1">
        <v>47.2</v>
      </c>
      <c r="I356" s="1">
        <v>27.1</v>
      </c>
      <c r="J356" s="1">
        <v>223</v>
      </c>
      <c r="K356" s="1">
        <v>2.2999999999999998</v>
      </c>
      <c r="L356" s="1">
        <v>0.06</v>
      </c>
      <c r="M356" s="1">
        <v>0.06</v>
      </c>
      <c r="N356" s="1">
        <v>8.8000000000000007</v>
      </c>
      <c r="O356" s="1">
        <v>2</v>
      </c>
    </row>
    <row r="357" spans="1:15" ht="12" customHeight="1">
      <c r="A357" s="1">
        <v>487</v>
      </c>
      <c r="B357" s="1">
        <v>180</v>
      </c>
      <c r="C357" s="20" t="s">
        <v>106</v>
      </c>
      <c r="D357" s="1">
        <v>2.4</v>
      </c>
      <c r="E357" s="1">
        <v>7.2</v>
      </c>
      <c r="F357" s="1">
        <v>18</v>
      </c>
      <c r="G357" s="16">
        <v>158</v>
      </c>
      <c r="H357" s="1">
        <v>50.4</v>
      </c>
      <c r="I357" s="1">
        <v>38.4</v>
      </c>
      <c r="J357" s="1">
        <v>108</v>
      </c>
      <c r="K357" s="1">
        <v>1.44</v>
      </c>
      <c r="L357" s="1"/>
      <c r="M357" s="1">
        <v>0.18</v>
      </c>
      <c r="N357" s="1">
        <v>0.72</v>
      </c>
      <c r="O357" s="1">
        <v>3</v>
      </c>
    </row>
    <row r="358" spans="1:15">
      <c r="A358" s="1">
        <v>627</v>
      </c>
      <c r="B358" s="1">
        <v>200</v>
      </c>
      <c r="C358" s="20" t="s">
        <v>16</v>
      </c>
      <c r="D358" s="1">
        <v>0.3</v>
      </c>
      <c r="E358" s="1">
        <v>0.1</v>
      </c>
      <c r="F358" s="1">
        <v>15.2</v>
      </c>
      <c r="G358" s="16">
        <v>61</v>
      </c>
      <c r="H358" s="1">
        <v>17</v>
      </c>
      <c r="I358" s="1">
        <v>7</v>
      </c>
      <c r="J358" s="1">
        <v>32</v>
      </c>
      <c r="K358" s="1">
        <v>0.9</v>
      </c>
      <c r="L358" s="1">
        <v>0</v>
      </c>
      <c r="M358" s="1">
        <v>0.06</v>
      </c>
      <c r="N358" s="1">
        <v>0.48</v>
      </c>
      <c r="O358" s="1">
        <v>0</v>
      </c>
    </row>
    <row r="359" spans="1:15">
      <c r="A359" s="5"/>
      <c r="B359" s="1">
        <v>60</v>
      </c>
      <c r="C359" s="6" t="s">
        <v>17</v>
      </c>
      <c r="D359" s="7">
        <v>4.0999999999999996</v>
      </c>
      <c r="E359" s="7">
        <v>0.72</v>
      </c>
      <c r="F359" s="7">
        <v>27.8</v>
      </c>
      <c r="G359" s="7">
        <v>129</v>
      </c>
      <c r="H359" s="7">
        <v>18</v>
      </c>
      <c r="I359" s="7">
        <v>28</v>
      </c>
      <c r="J359" s="15">
        <v>74</v>
      </c>
      <c r="K359" s="15">
        <v>1.4</v>
      </c>
      <c r="L359" s="7">
        <v>0</v>
      </c>
      <c r="M359" s="7">
        <v>0.09</v>
      </c>
      <c r="N359" s="34">
        <v>0.72</v>
      </c>
      <c r="O359" s="7">
        <v>0</v>
      </c>
    </row>
    <row r="360" spans="1:15">
      <c r="A360" s="5"/>
      <c r="B360" s="5">
        <v>60</v>
      </c>
      <c r="C360" s="6" t="s">
        <v>45</v>
      </c>
      <c r="D360" s="7">
        <v>4.5999999999999996</v>
      </c>
      <c r="E360" s="7">
        <v>0.4</v>
      </c>
      <c r="F360" s="7">
        <v>30.6</v>
      </c>
      <c r="G360" s="7">
        <v>140</v>
      </c>
      <c r="H360" s="7">
        <v>12</v>
      </c>
      <c r="I360" s="7">
        <v>8.4</v>
      </c>
      <c r="J360" s="15">
        <v>39</v>
      </c>
      <c r="K360" s="15">
        <v>0.54</v>
      </c>
      <c r="L360" s="7">
        <v>0</v>
      </c>
      <c r="M360" s="7">
        <v>0.06</v>
      </c>
      <c r="N360" s="7">
        <v>0.56000000000000005</v>
      </c>
      <c r="O360" s="7">
        <v>0</v>
      </c>
    </row>
    <row r="361" spans="1:15">
      <c r="A361" s="5"/>
      <c r="B361" s="5"/>
      <c r="C361" s="6"/>
      <c r="D361" s="7"/>
      <c r="E361" s="7"/>
      <c r="F361" s="7"/>
      <c r="G361" s="7"/>
      <c r="H361" s="7"/>
      <c r="I361" s="7"/>
      <c r="J361" s="15"/>
      <c r="K361" s="15"/>
      <c r="L361" s="7"/>
      <c r="M361" s="7"/>
      <c r="N361" s="7"/>
      <c r="O361" s="7"/>
    </row>
    <row r="362" spans="1:15">
      <c r="A362" s="2"/>
      <c r="B362" s="18"/>
      <c r="C362" s="10" t="s">
        <v>19</v>
      </c>
      <c r="D362" s="11">
        <f t="shared" ref="D362:O362" si="38">SUM(D357:D361)</f>
        <v>11.399999999999999</v>
      </c>
      <c r="E362" s="11">
        <f t="shared" si="38"/>
        <v>8.42</v>
      </c>
      <c r="F362" s="11">
        <f t="shared" si="38"/>
        <v>91.6</v>
      </c>
      <c r="G362" s="11">
        <f t="shared" si="38"/>
        <v>488</v>
      </c>
      <c r="H362" s="11">
        <f t="shared" si="38"/>
        <v>97.4</v>
      </c>
      <c r="I362" s="11">
        <f t="shared" si="38"/>
        <v>81.800000000000011</v>
      </c>
      <c r="J362" s="11">
        <f t="shared" si="38"/>
        <v>253</v>
      </c>
      <c r="K362" s="11">
        <f t="shared" si="38"/>
        <v>4.2799999999999994</v>
      </c>
      <c r="L362" s="11">
        <f t="shared" si="38"/>
        <v>0</v>
      </c>
      <c r="M362" s="11">
        <f t="shared" si="38"/>
        <v>0.38999999999999996</v>
      </c>
      <c r="N362" s="11">
        <f t="shared" si="38"/>
        <v>2.48</v>
      </c>
      <c r="O362" s="11">
        <f t="shared" si="38"/>
        <v>3</v>
      </c>
    </row>
    <row r="363" spans="1:15">
      <c r="A363" s="12"/>
      <c r="B363" s="4"/>
      <c r="C363" s="13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</row>
    <row r="364" spans="1:15">
      <c r="A364" s="17"/>
      <c r="B364" s="17"/>
      <c r="C364" s="23" t="s">
        <v>87</v>
      </c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</row>
    <row r="365" spans="1:15">
      <c r="A365" s="44" t="s">
        <v>0</v>
      </c>
      <c r="B365" s="44" t="s">
        <v>1</v>
      </c>
      <c r="C365" s="44" t="s">
        <v>2</v>
      </c>
      <c r="D365" s="44" t="s">
        <v>3</v>
      </c>
      <c r="E365" s="44" t="s">
        <v>4</v>
      </c>
      <c r="F365" s="44" t="s">
        <v>5</v>
      </c>
      <c r="G365" s="45" t="s">
        <v>6</v>
      </c>
      <c r="H365" s="44" t="s">
        <v>7</v>
      </c>
      <c r="I365" s="44"/>
      <c r="J365" s="44"/>
      <c r="K365" s="44"/>
      <c r="L365" s="44" t="s">
        <v>8</v>
      </c>
      <c r="M365" s="44"/>
      <c r="N365" s="44"/>
      <c r="O365" s="44"/>
    </row>
    <row r="366" spans="1:15" ht="37.5" customHeight="1">
      <c r="A366" s="44"/>
      <c r="B366" s="44"/>
      <c r="C366" s="44"/>
      <c r="D366" s="44"/>
      <c r="E366" s="44"/>
      <c r="F366" s="44"/>
      <c r="G366" s="45"/>
      <c r="H366" s="1" t="s">
        <v>9</v>
      </c>
      <c r="I366" s="1" t="s">
        <v>10</v>
      </c>
      <c r="J366" s="1" t="s">
        <v>11</v>
      </c>
      <c r="K366" s="1" t="s">
        <v>12</v>
      </c>
      <c r="L366" s="1" t="s">
        <v>13</v>
      </c>
      <c r="M366" s="1" t="s">
        <v>18</v>
      </c>
      <c r="N366" s="1" t="s">
        <v>14</v>
      </c>
      <c r="O366" s="1" t="s">
        <v>15</v>
      </c>
    </row>
    <row r="367" spans="1:15">
      <c r="B367" s="28">
        <v>180</v>
      </c>
      <c r="C367" s="20" t="s">
        <v>73</v>
      </c>
      <c r="D367" s="7">
        <v>8</v>
      </c>
      <c r="E367" s="7">
        <v>12</v>
      </c>
      <c r="F367" s="7">
        <v>8.9</v>
      </c>
      <c r="G367" s="7">
        <v>191</v>
      </c>
      <c r="H367" s="7">
        <v>248</v>
      </c>
      <c r="I367" s="7">
        <v>28</v>
      </c>
      <c r="J367" s="7">
        <v>184</v>
      </c>
      <c r="K367" s="7">
        <v>0.2</v>
      </c>
      <c r="L367" s="7">
        <v>0.03</v>
      </c>
      <c r="M367" s="7">
        <v>0.04</v>
      </c>
      <c r="N367" s="7">
        <v>0.3</v>
      </c>
      <c r="O367" s="7">
        <v>0.7</v>
      </c>
    </row>
    <row r="368" spans="1:15">
      <c r="A368" s="5"/>
      <c r="B368" s="1"/>
      <c r="C368" s="1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1:15">
      <c r="A369" s="2"/>
      <c r="B369" s="18"/>
      <c r="C369" s="10" t="s">
        <v>19</v>
      </c>
      <c r="D369" s="11">
        <f>SUM(D367:D368)</f>
        <v>8</v>
      </c>
      <c r="E369" s="11">
        <f>SUM(E367:E368)</f>
        <v>12</v>
      </c>
      <c r="F369" s="11">
        <f>SUM(F367:F368)</f>
        <v>8.9</v>
      </c>
      <c r="G369" s="11">
        <f>SUM(G367:G368)</f>
        <v>191</v>
      </c>
      <c r="H369" s="11">
        <f>SUM(H367:H368)</f>
        <v>248</v>
      </c>
      <c r="I369" s="11">
        <f t="shared" ref="I369:O369" si="39">SUM(I366:I368)</f>
        <v>28</v>
      </c>
      <c r="J369" s="11">
        <f t="shared" si="39"/>
        <v>184</v>
      </c>
      <c r="K369" s="11">
        <f t="shared" si="39"/>
        <v>0.2</v>
      </c>
      <c r="L369" s="11">
        <f t="shared" si="39"/>
        <v>0.03</v>
      </c>
      <c r="M369" s="11">
        <f t="shared" si="39"/>
        <v>0.04</v>
      </c>
      <c r="N369" s="11">
        <f t="shared" si="39"/>
        <v>0.3</v>
      </c>
      <c r="O369" s="11">
        <f t="shared" si="39"/>
        <v>0.7</v>
      </c>
    </row>
    <row r="370" spans="1:15">
      <c r="A370" s="5"/>
      <c r="B370" s="5"/>
      <c r="C370" s="6" t="s">
        <v>41</v>
      </c>
      <c r="D370" s="11">
        <v>64.400000000000006</v>
      </c>
      <c r="E370" s="11">
        <v>72.11</v>
      </c>
      <c r="F370" s="11">
        <v>334.23</v>
      </c>
      <c r="G370" s="11">
        <v>2215</v>
      </c>
      <c r="H370" s="11">
        <v>789.4</v>
      </c>
      <c r="I370" s="11">
        <v>273</v>
      </c>
      <c r="J370" s="11">
        <v>1160</v>
      </c>
      <c r="K370" s="11">
        <v>13.6</v>
      </c>
      <c r="L370" s="11">
        <v>681</v>
      </c>
      <c r="M370" s="11">
        <f>M369+M368+M367</f>
        <v>0.08</v>
      </c>
      <c r="N370" s="11">
        <f>N369+N368+N367</f>
        <v>0.6</v>
      </c>
      <c r="O370" s="11">
        <f>O369+O368+O367</f>
        <v>1.4</v>
      </c>
    </row>
    <row r="371" spans="1:15">
      <c r="A371" s="17"/>
      <c r="B371" s="17"/>
      <c r="C371" s="23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</row>
    <row r="372" spans="1:15">
      <c r="A372" s="47" t="s">
        <v>102</v>
      </c>
      <c r="B372" s="47"/>
      <c r="C372" s="47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</row>
    <row r="373" spans="1:15">
      <c r="A373" s="8" t="s">
        <v>22</v>
      </c>
      <c r="B373" s="8"/>
      <c r="C373" s="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>
      <c r="A374" s="49" t="s">
        <v>134</v>
      </c>
      <c r="B374" s="49"/>
      <c r="C374" s="49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>
      <c r="A375" s="8"/>
      <c r="B375" s="8"/>
      <c r="C375" s="8" t="s">
        <v>38</v>
      </c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>
      <c r="A376" s="44" t="s">
        <v>0</v>
      </c>
      <c r="B376" s="44" t="s">
        <v>1</v>
      </c>
      <c r="C376" s="44" t="s">
        <v>2</v>
      </c>
      <c r="D376" s="44" t="s">
        <v>3</v>
      </c>
      <c r="E376" s="44" t="s">
        <v>4</v>
      </c>
      <c r="F376" s="44" t="s">
        <v>5</v>
      </c>
      <c r="G376" s="45" t="s">
        <v>6</v>
      </c>
      <c r="H376" s="44" t="s">
        <v>7</v>
      </c>
      <c r="I376" s="44"/>
      <c r="J376" s="44"/>
      <c r="K376" s="44"/>
      <c r="L376" s="44" t="s">
        <v>8</v>
      </c>
      <c r="M376" s="44"/>
      <c r="N376" s="44"/>
      <c r="O376" s="44"/>
    </row>
    <row r="377" spans="1:15" ht="42.75" customHeight="1">
      <c r="A377" s="44"/>
      <c r="B377" s="44"/>
      <c r="C377" s="44"/>
      <c r="D377" s="44"/>
      <c r="E377" s="44"/>
      <c r="F377" s="44"/>
      <c r="G377" s="45"/>
      <c r="H377" s="1" t="s">
        <v>9</v>
      </c>
      <c r="I377" s="1" t="s">
        <v>10</v>
      </c>
      <c r="J377" s="1" t="s">
        <v>11</v>
      </c>
      <c r="K377" s="1" t="s">
        <v>12</v>
      </c>
      <c r="L377" s="1" t="s">
        <v>13</v>
      </c>
      <c r="M377" s="1" t="s">
        <v>18</v>
      </c>
      <c r="N377" s="1" t="s">
        <v>14</v>
      </c>
      <c r="O377" s="1" t="s">
        <v>15</v>
      </c>
    </row>
    <row r="378" spans="1:15">
      <c r="A378" s="1"/>
      <c r="B378" s="1">
        <v>210</v>
      </c>
      <c r="C378" s="20" t="s">
        <v>145</v>
      </c>
      <c r="D378" s="1">
        <v>2.7</v>
      </c>
      <c r="E378" s="1">
        <v>5.4</v>
      </c>
      <c r="F378" s="1">
        <v>18.489999999999998</v>
      </c>
      <c r="G378" s="16">
        <v>128.9</v>
      </c>
      <c r="H378" s="1">
        <v>66.05</v>
      </c>
      <c r="I378" s="1">
        <v>19.02</v>
      </c>
      <c r="J378" s="1">
        <v>79.86</v>
      </c>
      <c r="K378" s="19">
        <v>0.5</v>
      </c>
      <c r="L378" s="1">
        <v>0.05</v>
      </c>
      <c r="M378" s="1">
        <v>0.08</v>
      </c>
      <c r="N378" s="1">
        <v>0.4</v>
      </c>
      <c r="O378" s="1">
        <v>0.56999999999999995</v>
      </c>
    </row>
    <row r="379" spans="1:15">
      <c r="A379" s="1">
        <v>14</v>
      </c>
      <c r="B379" s="1">
        <v>10</v>
      </c>
      <c r="C379" s="20" t="s">
        <v>44</v>
      </c>
      <c r="D379" s="1">
        <v>0.09</v>
      </c>
      <c r="E379" s="1">
        <v>7.3</v>
      </c>
      <c r="F379" s="1">
        <v>0.13</v>
      </c>
      <c r="G379" s="16">
        <v>66</v>
      </c>
      <c r="H379" s="1">
        <v>2.4</v>
      </c>
      <c r="I379" s="1">
        <v>0</v>
      </c>
      <c r="J379" s="1">
        <v>3</v>
      </c>
      <c r="K379" s="1">
        <v>0.01</v>
      </c>
      <c r="L379" s="1">
        <v>40</v>
      </c>
      <c r="M379" s="1">
        <v>0</v>
      </c>
      <c r="N379" s="1">
        <v>0.01</v>
      </c>
      <c r="O379" s="1">
        <v>0</v>
      </c>
    </row>
    <row r="380" spans="1:15">
      <c r="A380" s="5">
        <v>397</v>
      </c>
      <c r="B380" s="5">
        <v>200</v>
      </c>
      <c r="C380" s="6" t="s">
        <v>60</v>
      </c>
      <c r="D380" s="7">
        <v>5.6</v>
      </c>
      <c r="E380" s="7">
        <v>6.3</v>
      </c>
      <c r="F380" s="7">
        <v>20.399999999999999</v>
      </c>
      <c r="G380" s="7">
        <v>156</v>
      </c>
      <c r="H380" s="7">
        <v>183</v>
      </c>
      <c r="I380" s="7">
        <v>23.3</v>
      </c>
      <c r="J380" s="7">
        <v>153.30000000000001</v>
      </c>
      <c r="K380" s="7">
        <v>0.4</v>
      </c>
      <c r="L380" s="7">
        <v>0.03</v>
      </c>
      <c r="M380" s="7">
        <v>0.06</v>
      </c>
      <c r="N380" s="7">
        <v>0.19</v>
      </c>
      <c r="O380" s="7">
        <v>1.6</v>
      </c>
    </row>
    <row r="381" spans="1:15">
      <c r="A381" s="5"/>
      <c r="B381" s="5">
        <v>60</v>
      </c>
      <c r="C381" s="6" t="s">
        <v>45</v>
      </c>
      <c r="D381" s="7">
        <v>4.5999999999999996</v>
      </c>
      <c r="E381" s="7">
        <v>0.4</v>
      </c>
      <c r="F381" s="7">
        <v>30.6</v>
      </c>
      <c r="G381" s="7">
        <v>140</v>
      </c>
      <c r="H381" s="7">
        <v>12</v>
      </c>
      <c r="I381" s="7">
        <v>8.4</v>
      </c>
      <c r="J381" s="15">
        <v>39</v>
      </c>
      <c r="L381" s="7">
        <v>0</v>
      </c>
      <c r="M381" s="7">
        <v>0.06</v>
      </c>
      <c r="N381" s="7">
        <v>0.56000000000000005</v>
      </c>
      <c r="O381" s="7">
        <v>0</v>
      </c>
    </row>
    <row r="382" spans="1:15">
      <c r="A382" s="5"/>
      <c r="B382" s="5">
        <v>40</v>
      </c>
      <c r="C382" s="6" t="s">
        <v>159</v>
      </c>
      <c r="D382" s="7">
        <v>4.8</v>
      </c>
      <c r="E382" s="7">
        <v>4.0999999999999996</v>
      </c>
      <c r="F382" s="7">
        <v>0.3</v>
      </c>
      <c r="G382" s="7">
        <v>56.6</v>
      </c>
      <c r="H382" s="7">
        <v>22</v>
      </c>
      <c r="I382" s="7">
        <v>21.6</v>
      </c>
      <c r="J382" s="15">
        <v>74</v>
      </c>
      <c r="K382" s="15">
        <v>0.08</v>
      </c>
      <c r="L382" s="7">
        <v>56</v>
      </c>
      <c r="M382" s="7">
        <v>0.03</v>
      </c>
      <c r="N382" s="7">
        <v>0.08</v>
      </c>
      <c r="O382" s="7">
        <v>0</v>
      </c>
    </row>
    <row r="383" spans="1:15">
      <c r="A383" s="2"/>
      <c r="B383" s="18"/>
      <c r="C383" s="10" t="s">
        <v>19</v>
      </c>
      <c r="D383" s="11">
        <f>D382+D381+D380+D379+D378</f>
        <v>17.79</v>
      </c>
      <c r="E383" s="11">
        <f>E382+E381+E380+E379+E378</f>
        <v>23.5</v>
      </c>
      <c r="F383" s="11">
        <f>F382+F381+F380+F379+F378</f>
        <v>69.92</v>
      </c>
      <c r="G383" s="11">
        <f>G382+G381+G380+G379+G378</f>
        <v>547.5</v>
      </c>
      <c r="H383" s="11">
        <f>SUM(H378:H381)</f>
        <v>263.45</v>
      </c>
      <c r="I383" s="11">
        <f>SUM(I378:I381)</f>
        <v>50.72</v>
      </c>
      <c r="J383" s="11">
        <f t="shared" ref="J383:O383" si="40">SUM(J377:J381)</f>
        <v>275.16000000000003</v>
      </c>
      <c r="K383" s="11">
        <f>K382+K381+K380+K379+K378</f>
        <v>0.99</v>
      </c>
      <c r="L383" s="11">
        <f t="shared" si="40"/>
        <v>40.08</v>
      </c>
      <c r="M383" s="11">
        <f t="shared" si="40"/>
        <v>0.2</v>
      </c>
      <c r="N383" s="11">
        <f t="shared" si="40"/>
        <v>1.1600000000000001</v>
      </c>
      <c r="O383" s="11">
        <f t="shared" si="40"/>
        <v>2.17</v>
      </c>
    </row>
    <row r="384" spans="1:15">
      <c r="A384" s="12"/>
      <c r="B384" s="4"/>
      <c r="C384" s="13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</row>
    <row r="385" spans="1:15">
      <c r="A385" s="8"/>
      <c r="B385" s="8"/>
      <c r="C385" s="21" t="s">
        <v>47</v>
      </c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>
      <c r="A386" s="44" t="s">
        <v>0</v>
      </c>
      <c r="B386" s="44" t="s">
        <v>1</v>
      </c>
      <c r="C386" s="44" t="s">
        <v>2</v>
      </c>
      <c r="D386" s="44" t="s">
        <v>3</v>
      </c>
      <c r="E386" s="44" t="s">
        <v>4</v>
      </c>
      <c r="F386" s="44" t="s">
        <v>5</v>
      </c>
      <c r="G386" s="45" t="s">
        <v>6</v>
      </c>
      <c r="H386" s="44" t="s">
        <v>7</v>
      </c>
      <c r="I386" s="44"/>
      <c r="J386" s="44"/>
      <c r="K386" s="44"/>
      <c r="L386" s="44" t="s">
        <v>8</v>
      </c>
      <c r="M386" s="44"/>
      <c r="N386" s="44"/>
      <c r="O386" s="44"/>
    </row>
    <row r="387" spans="1:15" ht="39.75" customHeight="1">
      <c r="A387" s="44"/>
      <c r="B387" s="44"/>
      <c r="C387" s="44"/>
      <c r="D387" s="44"/>
      <c r="E387" s="44"/>
      <c r="F387" s="44"/>
      <c r="G387" s="45"/>
      <c r="H387" s="1" t="s">
        <v>9</v>
      </c>
      <c r="I387" s="1" t="s">
        <v>10</v>
      </c>
      <c r="J387" s="1" t="s">
        <v>11</v>
      </c>
      <c r="K387" s="1" t="s">
        <v>12</v>
      </c>
      <c r="L387" s="1" t="s">
        <v>13</v>
      </c>
      <c r="M387" s="1" t="s">
        <v>18</v>
      </c>
      <c r="N387" s="1" t="s">
        <v>14</v>
      </c>
      <c r="O387" s="1" t="s">
        <v>15</v>
      </c>
    </row>
    <row r="388" spans="1:15">
      <c r="A388" s="1"/>
      <c r="B388" s="1">
        <v>180</v>
      </c>
      <c r="C388" s="20" t="s">
        <v>75</v>
      </c>
      <c r="D388" s="1">
        <v>1.08</v>
      </c>
      <c r="E388" s="1">
        <v>0</v>
      </c>
      <c r="F388" s="1">
        <v>10.1</v>
      </c>
      <c r="G388" s="16">
        <v>46</v>
      </c>
      <c r="H388" s="1">
        <v>40.799999999999997</v>
      </c>
      <c r="I388" s="1">
        <v>15.6</v>
      </c>
      <c r="J388" s="1">
        <v>27.6</v>
      </c>
      <c r="K388" s="1">
        <v>0.36</v>
      </c>
      <c r="L388" s="1">
        <v>0.06</v>
      </c>
      <c r="M388" s="1">
        <v>0.04</v>
      </c>
      <c r="N388" s="1">
        <v>0.24</v>
      </c>
      <c r="O388" s="1">
        <v>72</v>
      </c>
    </row>
    <row r="389" spans="1:15">
      <c r="A389" s="5"/>
      <c r="B389" s="5"/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1:15">
      <c r="A390" s="5"/>
      <c r="B390" s="5"/>
      <c r="C390" s="10" t="s">
        <v>31</v>
      </c>
      <c r="D390" s="11">
        <f t="shared" ref="D390:O390" si="41">SUM(D388:D389)</f>
        <v>1.08</v>
      </c>
      <c r="E390" s="11">
        <f t="shared" si="41"/>
        <v>0</v>
      </c>
      <c r="F390" s="11">
        <f t="shared" si="41"/>
        <v>10.1</v>
      </c>
      <c r="G390" s="11">
        <f t="shared" si="41"/>
        <v>46</v>
      </c>
      <c r="H390" s="11">
        <f t="shared" si="41"/>
        <v>40.799999999999997</v>
      </c>
      <c r="I390" s="11">
        <f t="shared" si="41"/>
        <v>15.6</v>
      </c>
      <c r="J390" s="11">
        <f t="shared" si="41"/>
        <v>27.6</v>
      </c>
      <c r="K390" s="11">
        <f t="shared" si="41"/>
        <v>0.36</v>
      </c>
      <c r="L390" s="11">
        <f t="shared" si="41"/>
        <v>0.06</v>
      </c>
      <c r="M390" s="11">
        <f t="shared" si="41"/>
        <v>0.04</v>
      </c>
      <c r="N390" s="11">
        <f t="shared" si="41"/>
        <v>0.24</v>
      </c>
      <c r="O390" s="11">
        <f t="shared" si="41"/>
        <v>72</v>
      </c>
    </row>
    <row r="391" spans="1:15">
      <c r="A391" s="12"/>
      <c r="B391" s="4"/>
      <c r="C391" s="13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</row>
    <row r="392" spans="1:15">
      <c r="A392" s="8"/>
      <c r="B392" s="8"/>
      <c r="C392" s="26" t="s">
        <v>39</v>
      </c>
      <c r="D392" s="25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>
      <c r="A393" s="44" t="s">
        <v>0</v>
      </c>
      <c r="B393" s="44" t="s">
        <v>1</v>
      </c>
      <c r="C393" s="44" t="s">
        <v>2</v>
      </c>
      <c r="D393" s="44" t="s">
        <v>3</v>
      </c>
      <c r="E393" s="44" t="s">
        <v>4</v>
      </c>
      <c r="F393" s="44" t="s">
        <v>5</v>
      </c>
      <c r="G393" s="45" t="s">
        <v>6</v>
      </c>
      <c r="H393" s="44" t="s">
        <v>7</v>
      </c>
      <c r="I393" s="44"/>
      <c r="J393" s="44"/>
      <c r="K393" s="44"/>
      <c r="L393" s="44" t="s">
        <v>8</v>
      </c>
      <c r="M393" s="44"/>
      <c r="N393" s="44"/>
      <c r="O393" s="44"/>
    </row>
    <row r="394" spans="1:15" ht="38.25" customHeight="1">
      <c r="A394" s="44"/>
      <c r="B394" s="44"/>
      <c r="C394" s="44"/>
      <c r="D394" s="44"/>
      <c r="E394" s="44"/>
      <c r="F394" s="44"/>
      <c r="G394" s="45"/>
      <c r="H394" s="1" t="s">
        <v>9</v>
      </c>
      <c r="I394" s="1" t="s">
        <v>10</v>
      </c>
      <c r="J394" s="1" t="s">
        <v>11</v>
      </c>
      <c r="K394" s="1" t="s">
        <v>12</v>
      </c>
      <c r="L394" s="1" t="s">
        <v>13</v>
      </c>
      <c r="M394" s="1" t="s">
        <v>18</v>
      </c>
      <c r="N394" s="1" t="s">
        <v>14</v>
      </c>
      <c r="O394" s="1" t="s">
        <v>15</v>
      </c>
    </row>
    <row r="395" spans="1:15" ht="25.5" customHeight="1">
      <c r="A395" s="1">
        <v>120</v>
      </c>
      <c r="B395" s="1">
        <v>300</v>
      </c>
      <c r="C395" s="20" t="s">
        <v>77</v>
      </c>
      <c r="D395" s="1">
        <v>2.64</v>
      </c>
      <c r="E395" s="1">
        <v>3.24</v>
      </c>
      <c r="F395" s="1">
        <v>11.04</v>
      </c>
      <c r="G395" s="16">
        <v>84</v>
      </c>
      <c r="H395" s="1">
        <v>68.400000000000006</v>
      </c>
      <c r="I395" s="1">
        <v>32.4</v>
      </c>
      <c r="J395" s="1">
        <v>230.4</v>
      </c>
      <c r="K395" s="1">
        <v>0.96</v>
      </c>
      <c r="L395" s="1">
        <v>0</v>
      </c>
      <c r="M395" s="1">
        <v>7.0000000000000007E-2</v>
      </c>
      <c r="N395" s="1">
        <v>1.08</v>
      </c>
      <c r="O395" s="1">
        <v>25.9</v>
      </c>
    </row>
    <row r="396" spans="1:15" ht="25.5">
      <c r="A396" s="1">
        <v>143</v>
      </c>
      <c r="B396" s="1" t="s">
        <v>168</v>
      </c>
      <c r="C396" s="20" t="s">
        <v>169</v>
      </c>
      <c r="D396" s="1">
        <v>15.3</v>
      </c>
      <c r="E396" s="1">
        <v>18.2</v>
      </c>
      <c r="F396" s="1">
        <v>29</v>
      </c>
      <c r="G396" s="16">
        <v>338</v>
      </c>
      <c r="H396" s="1">
        <v>23</v>
      </c>
      <c r="I396" s="1">
        <v>14.4</v>
      </c>
      <c r="J396" s="1">
        <v>108</v>
      </c>
      <c r="K396" s="1">
        <v>1.1000000000000001</v>
      </c>
      <c r="L396" s="1">
        <v>0.01</v>
      </c>
      <c r="M396" s="1">
        <v>0.04</v>
      </c>
      <c r="N396" s="1">
        <v>2.4</v>
      </c>
      <c r="O396" s="1">
        <v>0.4</v>
      </c>
    </row>
    <row r="397" spans="1:15">
      <c r="A397" s="1">
        <v>932</v>
      </c>
      <c r="B397" s="1">
        <v>200</v>
      </c>
      <c r="C397" s="20" t="s">
        <v>52</v>
      </c>
      <c r="D397" s="1">
        <v>0.6</v>
      </c>
      <c r="E397" s="1">
        <v>0</v>
      </c>
      <c r="F397" s="1">
        <v>30.8</v>
      </c>
      <c r="G397" s="16">
        <v>130</v>
      </c>
      <c r="H397" s="1">
        <v>24</v>
      </c>
      <c r="I397" s="1">
        <v>16</v>
      </c>
      <c r="J397" s="1">
        <v>22</v>
      </c>
      <c r="K397" s="1">
        <v>0.8</v>
      </c>
      <c r="L397" s="1">
        <v>0.04</v>
      </c>
      <c r="M397" s="1">
        <v>0.3</v>
      </c>
      <c r="N397" s="1">
        <v>0</v>
      </c>
      <c r="O397" s="1">
        <v>0</v>
      </c>
    </row>
    <row r="398" spans="1:15">
      <c r="A398" s="5"/>
      <c r="B398" s="1">
        <v>60</v>
      </c>
      <c r="C398" s="6" t="s">
        <v>17</v>
      </c>
      <c r="D398" s="7">
        <v>4.0999999999999996</v>
      </c>
      <c r="E398" s="7">
        <v>0.72</v>
      </c>
      <c r="F398" s="7">
        <v>27.8</v>
      </c>
      <c r="G398" s="7">
        <v>129</v>
      </c>
      <c r="H398" s="7">
        <v>18</v>
      </c>
      <c r="I398" s="7">
        <v>28</v>
      </c>
      <c r="J398" s="15">
        <v>74</v>
      </c>
      <c r="K398" s="15">
        <v>1.4</v>
      </c>
      <c r="L398" s="7">
        <v>0</v>
      </c>
      <c r="M398" s="7">
        <v>0.09</v>
      </c>
      <c r="N398" s="34">
        <v>0.72</v>
      </c>
      <c r="O398" s="7">
        <v>0</v>
      </c>
    </row>
    <row r="399" spans="1:15" s="40" customFormat="1">
      <c r="A399" s="38"/>
      <c r="B399" s="38">
        <v>50</v>
      </c>
      <c r="C399" s="38" t="s">
        <v>45</v>
      </c>
      <c r="D399" s="39">
        <v>4.5999999999999996</v>
      </c>
      <c r="E399" s="39">
        <v>0.4</v>
      </c>
      <c r="F399" s="39">
        <v>30.6</v>
      </c>
      <c r="G399" s="39">
        <v>140</v>
      </c>
      <c r="H399" s="39">
        <v>12</v>
      </c>
      <c r="I399" s="39">
        <v>8.4</v>
      </c>
      <c r="J399" s="43">
        <v>39</v>
      </c>
      <c r="K399" s="43">
        <v>0.54</v>
      </c>
      <c r="L399" s="39">
        <v>0</v>
      </c>
      <c r="M399" s="39">
        <v>0.06</v>
      </c>
      <c r="N399" s="39">
        <v>0.56000000000000005</v>
      </c>
      <c r="O399" s="39">
        <v>0</v>
      </c>
    </row>
    <row r="400" spans="1:15">
      <c r="A400" s="5"/>
      <c r="B400" s="5"/>
      <c r="C400" s="6" t="s">
        <v>40</v>
      </c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spans="1:15">
      <c r="A401" s="2"/>
      <c r="B401" s="18"/>
      <c r="C401" s="10" t="s">
        <v>19</v>
      </c>
      <c r="D401" s="11">
        <f>SUM(D395:D400)</f>
        <v>27.240000000000002</v>
      </c>
      <c r="E401" s="11">
        <f>SUM(E395:E400)</f>
        <v>22.559999999999995</v>
      </c>
      <c r="F401" s="11">
        <f t="shared" ref="F401:O401" si="42">SUM(F395:F399)</f>
        <v>129.24</v>
      </c>
      <c r="G401" s="11">
        <f t="shared" si="42"/>
        <v>821</v>
      </c>
      <c r="H401" s="11">
        <f t="shared" si="42"/>
        <v>145.4</v>
      </c>
      <c r="I401" s="11">
        <f t="shared" si="42"/>
        <v>99.2</v>
      </c>
      <c r="J401" s="11">
        <f t="shared" si="42"/>
        <v>473.4</v>
      </c>
      <c r="K401" s="11">
        <f t="shared" si="42"/>
        <v>4.8</v>
      </c>
      <c r="L401" s="11">
        <f t="shared" si="42"/>
        <v>0.05</v>
      </c>
      <c r="M401" s="11">
        <f t="shared" si="42"/>
        <v>0.56000000000000005</v>
      </c>
      <c r="N401" s="11">
        <f t="shared" si="42"/>
        <v>4.76</v>
      </c>
      <c r="O401" s="11">
        <f t="shared" si="42"/>
        <v>26.299999999999997</v>
      </c>
    </row>
    <row r="402" spans="1:15">
      <c r="A402" s="12"/>
      <c r="B402" s="4"/>
      <c r="C402" s="13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</row>
    <row r="403" spans="1:15">
      <c r="A403" s="8"/>
      <c r="B403" s="8"/>
      <c r="C403" s="26" t="s">
        <v>85</v>
      </c>
      <c r="D403" s="25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>
      <c r="A404" s="44" t="s">
        <v>0</v>
      </c>
      <c r="B404" s="44" t="s">
        <v>1</v>
      </c>
      <c r="C404" s="44" t="s">
        <v>2</v>
      </c>
      <c r="D404" s="44" t="s">
        <v>3</v>
      </c>
      <c r="E404" s="44" t="s">
        <v>4</v>
      </c>
      <c r="F404" s="44" t="s">
        <v>5</v>
      </c>
      <c r="G404" s="45" t="s">
        <v>6</v>
      </c>
      <c r="H404" s="44" t="s">
        <v>7</v>
      </c>
      <c r="I404" s="44"/>
      <c r="J404" s="44"/>
      <c r="K404" s="44"/>
      <c r="L404" s="44" t="s">
        <v>8</v>
      </c>
      <c r="M404" s="44"/>
      <c r="N404" s="44"/>
      <c r="O404" s="44"/>
    </row>
    <row r="405" spans="1:15" ht="40.5" customHeight="1">
      <c r="A405" s="44"/>
      <c r="B405" s="44"/>
      <c r="C405" s="44"/>
      <c r="D405" s="44"/>
      <c r="E405" s="44"/>
      <c r="F405" s="44"/>
      <c r="G405" s="45"/>
      <c r="H405" s="1" t="s">
        <v>9</v>
      </c>
      <c r="I405" s="1" t="s">
        <v>10</v>
      </c>
      <c r="J405" s="1" t="s">
        <v>11</v>
      </c>
      <c r="K405" s="1" t="s">
        <v>12</v>
      </c>
      <c r="L405" s="1" t="s">
        <v>13</v>
      </c>
      <c r="M405" s="1" t="s">
        <v>18</v>
      </c>
      <c r="N405" s="1" t="s">
        <v>14</v>
      </c>
      <c r="O405" s="1" t="s">
        <v>15</v>
      </c>
    </row>
    <row r="406" spans="1:15" ht="15.75" customHeight="1">
      <c r="A406" s="1"/>
      <c r="B406" s="1">
        <v>30</v>
      </c>
      <c r="C406" s="6" t="s">
        <v>123</v>
      </c>
      <c r="D406" s="7">
        <v>2.66</v>
      </c>
      <c r="E406" s="7">
        <v>0.28000000000000003</v>
      </c>
      <c r="F406" s="7">
        <v>17.010000000000002</v>
      </c>
      <c r="G406" s="7">
        <v>83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0</v>
      </c>
      <c r="O406" s="7">
        <v>0</v>
      </c>
    </row>
    <row r="407" spans="1:15" ht="15.75" customHeight="1">
      <c r="A407" s="1"/>
      <c r="B407" s="1">
        <v>200</v>
      </c>
      <c r="C407" s="20" t="s">
        <v>74</v>
      </c>
      <c r="D407" s="1">
        <v>0.6</v>
      </c>
      <c r="E407" s="1">
        <v>0</v>
      </c>
      <c r="F407" s="1">
        <v>37.299999999999997</v>
      </c>
      <c r="G407" s="16">
        <v>120</v>
      </c>
      <c r="H407" s="1">
        <v>3</v>
      </c>
      <c r="I407" s="1">
        <v>0</v>
      </c>
      <c r="J407" s="1">
        <v>36</v>
      </c>
      <c r="K407" s="1">
        <v>0.4</v>
      </c>
      <c r="L407" s="1">
        <v>0</v>
      </c>
      <c r="M407" s="1">
        <v>0.04</v>
      </c>
      <c r="N407" s="1">
        <v>0</v>
      </c>
      <c r="O407" s="1">
        <v>8</v>
      </c>
    </row>
    <row r="408" spans="1:15">
      <c r="A408" s="5"/>
      <c r="B408" s="5"/>
      <c r="C408" s="6" t="s">
        <v>40</v>
      </c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1:15">
      <c r="A409" s="2"/>
      <c r="B409" s="18"/>
      <c r="C409" s="10" t="s">
        <v>19</v>
      </c>
      <c r="D409" s="11">
        <f>SUM(D406:D408)</f>
        <v>3.2600000000000002</v>
      </c>
      <c r="E409" s="11">
        <f>SUM(E406:E408)</f>
        <v>0.28000000000000003</v>
      </c>
      <c r="F409" s="11">
        <f t="shared" ref="F409:O409" si="43">SUM(F406:F407)</f>
        <v>54.31</v>
      </c>
      <c r="G409" s="11">
        <f t="shared" si="43"/>
        <v>203</v>
      </c>
      <c r="H409" s="11">
        <f t="shared" si="43"/>
        <v>3</v>
      </c>
      <c r="I409" s="11">
        <f t="shared" si="43"/>
        <v>0</v>
      </c>
      <c r="J409" s="11">
        <f t="shared" si="43"/>
        <v>36</v>
      </c>
      <c r="K409" s="11">
        <f t="shared" si="43"/>
        <v>0.4</v>
      </c>
      <c r="L409" s="11">
        <f t="shared" si="43"/>
        <v>0</v>
      </c>
      <c r="M409" s="11">
        <f t="shared" si="43"/>
        <v>0.04</v>
      </c>
      <c r="N409" s="11">
        <f t="shared" si="43"/>
        <v>0</v>
      </c>
      <c r="O409" s="11">
        <f t="shared" si="43"/>
        <v>8</v>
      </c>
    </row>
    <row r="410" spans="1:15">
      <c r="A410" s="12"/>
      <c r="B410" s="4"/>
      <c r="C410" s="13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</row>
    <row r="411" spans="1:15">
      <c r="A411" s="8"/>
      <c r="B411" s="8"/>
      <c r="C411" s="26" t="s">
        <v>86</v>
      </c>
      <c r="D411" s="25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>
      <c r="A412" s="44" t="s">
        <v>0</v>
      </c>
      <c r="B412" s="44" t="s">
        <v>1</v>
      </c>
      <c r="C412" s="44" t="s">
        <v>2</v>
      </c>
      <c r="D412" s="44" t="s">
        <v>3</v>
      </c>
      <c r="E412" s="44" t="s">
        <v>4</v>
      </c>
      <c r="F412" s="44" t="s">
        <v>5</v>
      </c>
      <c r="G412" s="45" t="s">
        <v>6</v>
      </c>
      <c r="H412" s="44" t="s">
        <v>7</v>
      </c>
      <c r="I412" s="44"/>
      <c r="J412" s="44"/>
      <c r="K412" s="44"/>
      <c r="L412" s="44" t="s">
        <v>8</v>
      </c>
      <c r="M412" s="44"/>
      <c r="N412" s="44"/>
      <c r="O412" s="44"/>
    </row>
    <row r="413" spans="1:15" ht="45" customHeight="1">
      <c r="A413" s="44"/>
      <c r="B413" s="44"/>
      <c r="C413" s="44"/>
      <c r="D413" s="44"/>
      <c r="E413" s="44"/>
      <c r="F413" s="44"/>
      <c r="G413" s="45"/>
      <c r="H413" s="1" t="s">
        <v>9</v>
      </c>
      <c r="I413" s="1" t="s">
        <v>10</v>
      </c>
      <c r="J413" s="1" t="s">
        <v>11</v>
      </c>
      <c r="K413" s="1" t="s">
        <v>12</v>
      </c>
      <c r="L413" s="1" t="s">
        <v>13</v>
      </c>
      <c r="M413" s="1" t="s">
        <v>18</v>
      </c>
      <c r="N413" s="1" t="s">
        <v>14</v>
      </c>
      <c r="O413" s="1" t="s">
        <v>15</v>
      </c>
    </row>
    <row r="414" spans="1:15">
      <c r="A414" s="1">
        <v>243</v>
      </c>
      <c r="B414" s="1">
        <v>100</v>
      </c>
      <c r="C414" s="20" t="s">
        <v>114</v>
      </c>
      <c r="D414" s="1">
        <v>10.3</v>
      </c>
      <c r="E414" s="1">
        <v>20</v>
      </c>
      <c r="F414" s="1">
        <v>0.78</v>
      </c>
      <c r="G414" s="16">
        <v>226</v>
      </c>
      <c r="H414" s="1">
        <v>21.9</v>
      </c>
      <c r="I414" s="1">
        <v>13.1</v>
      </c>
      <c r="J414" s="1">
        <v>121</v>
      </c>
      <c r="K414" s="1">
        <v>1.67</v>
      </c>
      <c r="L414" s="1">
        <v>0</v>
      </c>
      <c r="M414" s="1">
        <v>1.89</v>
      </c>
      <c r="N414" s="1">
        <v>2.2999999999999998</v>
      </c>
      <c r="O414" s="1">
        <v>0</v>
      </c>
    </row>
    <row r="415" spans="1:15">
      <c r="A415" s="1">
        <v>482</v>
      </c>
      <c r="B415" s="1">
        <v>90</v>
      </c>
      <c r="C415" s="20" t="s">
        <v>128</v>
      </c>
      <c r="D415" s="1">
        <v>1.6</v>
      </c>
      <c r="E415" s="1">
        <v>2.7</v>
      </c>
      <c r="F415" s="1">
        <v>7.7</v>
      </c>
      <c r="G415" s="16">
        <v>61</v>
      </c>
      <c r="H415" s="1">
        <v>46</v>
      </c>
      <c r="I415" s="1">
        <v>16</v>
      </c>
      <c r="J415" s="1">
        <v>32</v>
      </c>
      <c r="K415" s="1">
        <v>0.64</v>
      </c>
      <c r="L415" s="1">
        <v>0</v>
      </c>
      <c r="M415" s="1">
        <v>0.02</v>
      </c>
      <c r="N415" s="1">
        <v>0.53</v>
      </c>
      <c r="O415" s="1">
        <v>7.68</v>
      </c>
    </row>
    <row r="416" spans="1:15">
      <c r="A416" s="1">
        <v>627</v>
      </c>
      <c r="B416" s="1">
        <v>200</v>
      </c>
      <c r="C416" s="20" t="s">
        <v>16</v>
      </c>
      <c r="D416" s="1">
        <v>0.3</v>
      </c>
      <c r="E416" s="1">
        <v>0.1</v>
      </c>
      <c r="F416" s="1">
        <v>15.2</v>
      </c>
      <c r="G416" s="16">
        <v>61</v>
      </c>
      <c r="H416" s="1">
        <v>17</v>
      </c>
      <c r="I416" s="1">
        <v>7</v>
      </c>
      <c r="J416" s="1">
        <v>32</v>
      </c>
      <c r="K416" s="1">
        <v>0.9</v>
      </c>
      <c r="L416" s="1">
        <v>0</v>
      </c>
      <c r="M416" s="1">
        <v>0.06</v>
      </c>
      <c r="N416" s="1">
        <v>0.48</v>
      </c>
      <c r="O416" s="1">
        <v>0</v>
      </c>
    </row>
    <row r="417" spans="1:15">
      <c r="A417" s="5"/>
      <c r="B417" s="1">
        <v>60</v>
      </c>
      <c r="C417" s="6" t="s">
        <v>17</v>
      </c>
      <c r="D417" s="7">
        <v>4.0999999999999996</v>
      </c>
      <c r="E417" s="7">
        <v>0.72</v>
      </c>
      <c r="F417" s="7">
        <v>27.8</v>
      </c>
      <c r="G417" s="7">
        <v>129</v>
      </c>
      <c r="H417" s="7">
        <v>18</v>
      </c>
      <c r="I417" s="7">
        <v>28</v>
      </c>
      <c r="J417" s="15">
        <v>74</v>
      </c>
      <c r="K417" s="15">
        <v>1.4</v>
      </c>
      <c r="L417" s="7">
        <v>0</v>
      </c>
      <c r="M417" s="7">
        <v>0.09</v>
      </c>
      <c r="N417" s="34">
        <v>0.72</v>
      </c>
      <c r="O417" s="7">
        <v>0</v>
      </c>
    </row>
    <row r="418" spans="1:15">
      <c r="A418" s="5"/>
      <c r="B418" s="5">
        <v>60</v>
      </c>
      <c r="C418" s="6" t="s">
        <v>45</v>
      </c>
      <c r="D418" s="7">
        <v>4.5999999999999996</v>
      </c>
      <c r="E418" s="7">
        <v>0.4</v>
      </c>
      <c r="F418" s="7">
        <v>30.6</v>
      </c>
      <c r="G418" s="7">
        <v>140</v>
      </c>
      <c r="H418" s="7">
        <v>12</v>
      </c>
      <c r="I418" s="7">
        <v>8.4</v>
      </c>
      <c r="J418" s="15">
        <v>39</v>
      </c>
      <c r="L418" s="7">
        <v>0</v>
      </c>
      <c r="M418" s="7">
        <v>0.06</v>
      </c>
      <c r="N418" s="7">
        <v>0.56000000000000005</v>
      </c>
      <c r="O418" s="7">
        <v>0</v>
      </c>
    </row>
    <row r="419" spans="1:15">
      <c r="A419" s="5"/>
      <c r="B419" s="5"/>
      <c r="C419" s="6"/>
      <c r="D419" s="7"/>
      <c r="E419" s="7"/>
      <c r="F419" s="7"/>
      <c r="G419" s="7"/>
      <c r="H419" s="7"/>
      <c r="I419" s="7"/>
      <c r="J419" s="15"/>
      <c r="L419" s="7"/>
      <c r="M419" s="7"/>
      <c r="N419" s="7"/>
      <c r="O419" s="7"/>
    </row>
    <row r="420" spans="1:15">
      <c r="A420" s="5"/>
      <c r="B420" s="5"/>
      <c r="C420" s="6" t="s">
        <v>40</v>
      </c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1:15">
      <c r="A421" s="2"/>
      <c r="B421" s="18"/>
      <c r="C421" s="10" t="s">
        <v>19</v>
      </c>
      <c r="D421" s="11">
        <f>SUM(D414:D420)</f>
        <v>20.9</v>
      </c>
      <c r="E421" s="11">
        <f>SUM(E414:E420)</f>
        <v>23.919999999999998</v>
      </c>
      <c r="F421" s="11">
        <f t="shared" ref="F421:O421" si="44">SUM(F414:F419)</f>
        <v>82.080000000000013</v>
      </c>
      <c r="G421" s="11">
        <f t="shared" si="44"/>
        <v>617</v>
      </c>
      <c r="H421" s="11">
        <f t="shared" si="44"/>
        <v>114.9</v>
      </c>
      <c r="I421" s="11">
        <f t="shared" si="44"/>
        <v>72.5</v>
      </c>
      <c r="J421" s="11">
        <f t="shared" si="44"/>
        <v>298</v>
      </c>
      <c r="K421" s="11">
        <f t="shared" si="44"/>
        <v>4.6099999999999994</v>
      </c>
      <c r="L421" s="11">
        <f t="shared" si="44"/>
        <v>0</v>
      </c>
      <c r="M421" s="11">
        <f t="shared" si="44"/>
        <v>2.12</v>
      </c>
      <c r="N421" s="11">
        <f t="shared" si="44"/>
        <v>4.59</v>
      </c>
      <c r="O421" s="11">
        <f t="shared" si="44"/>
        <v>7.68</v>
      </c>
    </row>
    <row r="422" spans="1:15">
      <c r="A422" s="12"/>
      <c r="B422" s="4"/>
      <c r="C422" s="13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</row>
    <row r="423" spans="1:15">
      <c r="A423" s="17"/>
      <c r="B423" s="17"/>
      <c r="C423" s="23" t="s">
        <v>87</v>
      </c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</row>
    <row r="424" spans="1:15">
      <c r="A424" s="44" t="s">
        <v>0</v>
      </c>
      <c r="B424" s="44" t="s">
        <v>1</v>
      </c>
      <c r="C424" s="44" t="s">
        <v>2</v>
      </c>
      <c r="D424" s="44" t="s">
        <v>3</v>
      </c>
      <c r="E424" s="44" t="s">
        <v>4</v>
      </c>
      <c r="F424" s="44" t="s">
        <v>5</v>
      </c>
      <c r="G424" s="45" t="s">
        <v>6</v>
      </c>
      <c r="H424" s="44" t="s">
        <v>7</v>
      </c>
      <c r="I424" s="44"/>
      <c r="J424" s="44"/>
      <c r="K424" s="44"/>
      <c r="L424" s="44" t="s">
        <v>8</v>
      </c>
      <c r="M424" s="44"/>
      <c r="N424" s="44"/>
      <c r="O424" s="44"/>
    </row>
    <row r="425" spans="1:15" ht="30" customHeight="1">
      <c r="A425" s="44"/>
      <c r="B425" s="44"/>
      <c r="C425" s="44"/>
      <c r="D425" s="44"/>
      <c r="E425" s="44"/>
      <c r="F425" s="44"/>
      <c r="G425" s="45"/>
      <c r="H425" s="1" t="s">
        <v>9</v>
      </c>
      <c r="I425" s="1" t="s">
        <v>10</v>
      </c>
      <c r="J425" s="1" t="s">
        <v>11</v>
      </c>
      <c r="K425" s="1" t="s">
        <v>12</v>
      </c>
      <c r="L425" s="1" t="s">
        <v>13</v>
      </c>
      <c r="M425" s="1" t="s">
        <v>18</v>
      </c>
      <c r="N425" s="1" t="s">
        <v>14</v>
      </c>
      <c r="O425" s="1" t="s">
        <v>15</v>
      </c>
    </row>
    <row r="426" spans="1:15">
      <c r="A426" s="1"/>
      <c r="B426" s="28">
        <v>180</v>
      </c>
      <c r="C426" s="20" t="s">
        <v>73</v>
      </c>
      <c r="D426" s="7">
        <v>6</v>
      </c>
      <c r="E426" s="7">
        <v>12</v>
      </c>
      <c r="F426" s="7">
        <v>8.3000000000000007</v>
      </c>
      <c r="G426" s="7">
        <v>171</v>
      </c>
      <c r="H426" s="7">
        <v>248</v>
      </c>
      <c r="I426" s="7">
        <v>28</v>
      </c>
      <c r="J426" s="7">
        <v>184</v>
      </c>
      <c r="K426" s="7">
        <v>0.2</v>
      </c>
      <c r="L426" s="7">
        <v>0.03</v>
      </c>
      <c r="M426" s="7">
        <v>0.04</v>
      </c>
      <c r="N426" s="7">
        <v>0.3</v>
      </c>
      <c r="O426" s="7">
        <v>0.7</v>
      </c>
    </row>
    <row r="427" spans="1:15">
      <c r="A427" s="5"/>
      <c r="B427" s="5"/>
      <c r="C427" s="6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1:15">
      <c r="A428" s="2"/>
      <c r="B428" s="18"/>
      <c r="C428" s="10" t="s">
        <v>19</v>
      </c>
      <c r="D428" s="11">
        <f>SUM(D426:D426)</f>
        <v>6</v>
      </c>
      <c r="E428" s="11">
        <f>SUM(E426:E426)</f>
        <v>12</v>
      </c>
      <c r="F428" s="11">
        <f>SUM(F426:F426)</f>
        <v>8.3000000000000007</v>
      </c>
      <c r="G428" s="11">
        <f>SUM(G426:G426)</f>
        <v>171</v>
      </c>
      <c r="H428" s="11">
        <f>SUM(H426:H426)</f>
        <v>248</v>
      </c>
      <c r="I428" s="11">
        <f t="shared" ref="I428:O428" si="45">SUM(I425:I426)</f>
        <v>28</v>
      </c>
      <c r="J428" s="11">
        <f t="shared" si="45"/>
        <v>184</v>
      </c>
      <c r="K428" s="11">
        <f t="shared" si="45"/>
        <v>0.2</v>
      </c>
      <c r="L428" s="11">
        <f t="shared" si="45"/>
        <v>0.03</v>
      </c>
      <c r="M428" s="11">
        <f t="shared" si="45"/>
        <v>0.04</v>
      </c>
      <c r="N428" s="11">
        <f t="shared" si="45"/>
        <v>0.3</v>
      </c>
      <c r="O428" s="11">
        <f t="shared" si="45"/>
        <v>0.7</v>
      </c>
    </row>
    <row r="429" spans="1:15">
      <c r="A429" s="5"/>
      <c r="B429" s="5"/>
      <c r="C429" s="6" t="s">
        <v>41</v>
      </c>
      <c r="D429" s="11">
        <v>84.43</v>
      </c>
      <c r="E429" s="11">
        <v>107</v>
      </c>
      <c r="F429" s="11">
        <v>311</v>
      </c>
      <c r="G429" s="11">
        <v>2545</v>
      </c>
      <c r="H429" s="11">
        <v>1112</v>
      </c>
      <c r="I429" s="11">
        <v>313</v>
      </c>
      <c r="J429" s="11">
        <v>1101</v>
      </c>
      <c r="K429" s="11">
        <v>27</v>
      </c>
      <c r="L429" s="11">
        <v>67.900000000000006</v>
      </c>
      <c r="M429" s="11" t="e">
        <f>M369+#REF!+M428</f>
        <v>#REF!</v>
      </c>
      <c r="N429" s="11">
        <v>10.1</v>
      </c>
      <c r="O429" s="11">
        <v>44.63</v>
      </c>
    </row>
    <row r="431" spans="1:15" ht="15" customHeight="1">
      <c r="A431" s="17" t="s">
        <v>56</v>
      </c>
      <c r="B431" s="4" t="s">
        <v>57</v>
      </c>
      <c r="C431" s="17"/>
      <c r="D431" s="17"/>
      <c r="E431" s="23"/>
      <c r="F431" s="24"/>
      <c r="G431" s="24"/>
      <c r="H431" s="24"/>
      <c r="I431" s="24"/>
      <c r="J431" s="24"/>
      <c r="K431" s="24"/>
      <c r="L431" s="24"/>
      <c r="M431" s="24"/>
      <c r="N431" s="24"/>
      <c r="O431" s="24"/>
    </row>
    <row r="432" spans="1:15" ht="25.5">
      <c r="A432" s="17" t="s">
        <v>58</v>
      </c>
      <c r="B432" s="12" t="s">
        <v>59</v>
      </c>
      <c r="C432" s="13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</row>
    <row r="433" spans="1:15">
      <c r="A433" s="48" t="s">
        <v>134</v>
      </c>
      <c r="B433" s="48"/>
      <c r="C433" s="4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>
      <c r="A434" s="3"/>
      <c r="B434" s="3"/>
      <c r="C434" s="3" t="s">
        <v>33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>
      <c r="A435" s="44" t="s">
        <v>0</v>
      </c>
      <c r="B435" s="44" t="s">
        <v>1</v>
      </c>
      <c r="C435" s="44" t="s">
        <v>2</v>
      </c>
      <c r="D435" s="44" t="s">
        <v>3</v>
      </c>
      <c r="E435" s="44" t="s">
        <v>4</v>
      </c>
      <c r="F435" s="44" t="s">
        <v>5</v>
      </c>
      <c r="G435" s="45" t="s">
        <v>6</v>
      </c>
      <c r="H435" s="44" t="s">
        <v>7</v>
      </c>
      <c r="I435" s="44"/>
      <c r="J435" s="44"/>
      <c r="K435" s="44"/>
      <c r="L435" s="44" t="s">
        <v>8</v>
      </c>
      <c r="M435" s="44"/>
      <c r="N435" s="44"/>
      <c r="O435" s="44"/>
    </row>
    <row r="436" spans="1:15" ht="42.75" customHeight="1">
      <c r="A436" s="44"/>
      <c r="B436" s="44"/>
      <c r="C436" s="44"/>
      <c r="D436" s="44"/>
      <c r="E436" s="44"/>
      <c r="F436" s="44"/>
      <c r="G436" s="45"/>
      <c r="H436" s="1" t="s">
        <v>9</v>
      </c>
      <c r="I436" s="1" t="s">
        <v>10</v>
      </c>
      <c r="J436" s="1" t="s">
        <v>11</v>
      </c>
      <c r="K436" s="1" t="s">
        <v>12</v>
      </c>
      <c r="L436" s="1" t="s">
        <v>13</v>
      </c>
      <c r="M436" s="1" t="s">
        <v>18</v>
      </c>
      <c r="N436" s="1" t="s">
        <v>14</v>
      </c>
      <c r="O436" s="1" t="s">
        <v>15</v>
      </c>
    </row>
    <row r="437" spans="1:15">
      <c r="A437" s="1"/>
      <c r="B437" s="1">
        <v>210</v>
      </c>
      <c r="C437" s="20" t="s">
        <v>156</v>
      </c>
      <c r="D437" s="1">
        <v>2.7</v>
      </c>
      <c r="E437" s="1">
        <v>5.4</v>
      </c>
      <c r="F437" s="1">
        <v>18.489999999999998</v>
      </c>
      <c r="G437" s="16">
        <v>128.9</v>
      </c>
      <c r="H437" s="1">
        <v>66.05</v>
      </c>
      <c r="I437" s="1">
        <v>19.02</v>
      </c>
      <c r="J437" s="1">
        <v>79.86</v>
      </c>
      <c r="K437" s="19">
        <v>0.5</v>
      </c>
      <c r="L437" s="1">
        <v>0.05</v>
      </c>
      <c r="M437" s="1">
        <v>0.08</v>
      </c>
      <c r="N437" s="1">
        <v>0.4</v>
      </c>
      <c r="O437" s="1">
        <v>0.56999999999999995</v>
      </c>
    </row>
    <row r="438" spans="1:15">
      <c r="A438" s="1">
        <v>1024</v>
      </c>
      <c r="B438" s="1">
        <v>200</v>
      </c>
      <c r="C438" s="20" t="s">
        <v>49</v>
      </c>
      <c r="D438" s="1">
        <v>0.8</v>
      </c>
      <c r="E438" s="1">
        <v>2.6</v>
      </c>
      <c r="F438" s="1">
        <v>22.6</v>
      </c>
      <c r="G438" s="16">
        <v>112</v>
      </c>
      <c r="H438" s="1">
        <v>34</v>
      </c>
      <c r="I438" s="1">
        <v>0</v>
      </c>
      <c r="J438" s="1">
        <v>50</v>
      </c>
      <c r="K438" s="1">
        <v>0</v>
      </c>
      <c r="L438" s="1">
        <v>0</v>
      </c>
      <c r="M438" s="1">
        <v>0.02</v>
      </c>
      <c r="N438" s="1">
        <v>0.9</v>
      </c>
      <c r="O438" s="1">
        <v>0.4</v>
      </c>
    </row>
    <row r="439" spans="1:15">
      <c r="A439" s="1">
        <v>14</v>
      </c>
      <c r="B439" s="1">
        <v>10</v>
      </c>
      <c r="C439" s="20" t="s">
        <v>44</v>
      </c>
      <c r="D439" s="1">
        <v>0.06</v>
      </c>
      <c r="E439" s="1">
        <v>5.0999999999999996</v>
      </c>
      <c r="F439" s="1">
        <v>0.09</v>
      </c>
      <c r="G439" s="16">
        <v>46</v>
      </c>
      <c r="H439" s="1">
        <v>1.7</v>
      </c>
      <c r="I439" s="1">
        <v>0</v>
      </c>
      <c r="J439" s="1">
        <v>2.1</v>
      </c>
      <c r="K439" s="1">
        <v>0.01</v>
      </c>
      <c r="L439" s="1">
        <v>28</v>
      </c>
      <c r="M439" s="1">
        <v>0</v>
      </c>
      <c r="N439" s="1">
        <v>0.01</v>
      </c>
      <c r="O439" s="1">
        <v>0</v>
      </c>
    </row>
    <row r="440" spans="1:15">
      <c r="B440" s="5">
        <v>60</v>
      </c>
      <c r="C440" s="6" t="s">
        <v>45</v>
      </c>
      <c r="D440" s="7">
        <v>4.5999999999999996</v>
      </c>
      <c r="E440" s="7">
        <v>0.4</v>
      </c>
      <c r="F440" s="7">
        <v>30.6</v>
      </c>
      <c r="G440" s="7">
        <v>140</v>
      </c>
      <c r="H440" s="7">
        <v>12</v>
      </c>
      <c r="I440" s="7">
        <v>8.4</v>
      </c>
      <c r="J440" s="15">
        <v>39</v>
      </c>
      <c r="K440" s="15">
        <v>0.54</v>
      </c>
      <c r="L440" s="7">
        <v>0</v>
      </c>
      <c r="M440" s="7">
        <v>0.06</v>
      </c>
      <c r="N440" s="7">
        <v>0.56000000000000005</v>
      </c>
      <c r="O440" s="7">
        <v>0</v>
      </c>
    </row>
    <row r="441" spans="1:15">
      <c r="A441" s="5"/>
      <c r="B441" s="5"/>
      <c r="C441" s="6"/>
      <c r="D441" s="7"/>
      <c r="E441" s="7"/>
      <c r="F441" s="7"/>
      <c r="G441" s="7"/>
      <c r="H441" s="7"/>
      <c r="I441" s="7"/>
      <c r="J441" s="15"/>
      <c r="K441" s="15"/>
      <c r="L441" s="7"/>
      <c r="M441" s="7"/>
      <c r="N441" s="7"/>
      <c r="O441" s="7"/>
    </row>
    <row r="442" spans="1:15">
      <c r="A442" s="5"/>
      <c r="B442" s="5"/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1:15">
      <c r="A443" s="2"/>
      <c r="B443" s="2"/>
      <c r="C443" s="10" t="s">
        <v>19</v>
      </c>
      <c r="D443" s="11">
        <f t="shared" ref="D443:O443" si="46">SUM(D437:D441)</f>
        <v>8.16</v>
      </c>
      <c r="E443" s="11">
        <f t="shared" si="46"/>
        <v>13.5</v>
      </c>
      <c r="F443" s="11">
        <f t="shared" si="46"/>
        <v>71.78</v>
      </c>
      <c r="G443" s="11">
        <f t="shared" si="46"/>
        <v>426.9</v>
      </c>
      <c r="H443" s="11">
        <f t="shared" si="46"/>
        <v>113.75</v>
      </c>
      <c r="I443" s="11">
        <f t="shared" si="46"/>
        <v>27.42</v>
      </c>
      <c r="J443" s="11">
        <f t="shared" si="46"/>
        <v>170.96</v>
      </c>
      <c r="K443" s="11">
        <f t="shared" si="46"/>
        <v>1.05</v>
      </c>
      <c r="L443" s="11">
        <f t="shared" si="46"/>
        <v>28.05</v>
      </c>
      <c r="M443" s="11">
        <f t="shared" si="46"/>
        <v>0.16</v>
      </c>
      <c r="N443" s="11">
        <f t="shared" si="46"/>
        <v>1.87</v>
      </c>
      <c r="O443" s="11">
        <f t="shared" si="46"/>
        <v>0.97</v>
      </c>
    </row>
    <row r="444" spans="1:15">
      <c r="A444" s="12"/>
      <c r="B444" s="12"/>
      <c r="C444" s="13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</row>
    <row r="445" spans="1:15">
      <c r="A445" s="12"/>
      <c r="B445" s="12"/>
      <c r="C445" s="13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</row>
    <row r="446" spans="1:15">
      <c r="A446" s="8"/>
      <c r="B446" s="8"/>
      <c r="C446" s="21" t="s">
        <v>47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>
      <c r="A447" s="44" t="s">
        <v>0</v>
      </c>
      <c r="B447" s="44" t="s">
        <v>1</v>
      </c>
      <c r="C447" s="44" t="s">
        <v>2</v>
      </c>
      <c r="D447" s="44" t="s">
        <v>3</v>
      </c>
      <c r="E447" s="44" t="s">
        <v>4</v>
      </c>
      <c r="F447" s="44" t="s">
        <v>5</v>
      </c>
      <c r="G447" s="45" t="s">
        <v>6</v>
      </c>
      <c r="H447" s="44" t="s">
        <v>7</v>
      </c>
      <c r="I447" s="44"/>
      <c r="J447" s="44"/>
      <c r="K447" s="44"/>
      <c r="L447" s="44" t="s">
        <v>8</v>
      </c>
      <c r="M447" s="44"/>
      <c r="N447" s="44"/>
      <c r="O447" s="44"/>
    </row>
    <row r="448" spans="1:15" ht="41.25" customHeight="1">
      <c r="A448" s="44"/>
      <c r="B448" s="44"/>
      <c r="C448" s="44"/>
      <c r="D448" s="44"/>
      <c r="E448" s="44"/>
      <c r="F448" s="44"/>
      <c r="G448" s="45"/>
      <c r="H448" s="1" t="s">
        <v>9</v>
      </c>
      <c r="I448" s="1" t="s">
        <v>10</v>
      </c>
      <c r="J448" s="1" t="s">
        <v>11</v>
      </c>
      <c r="K448" s="1" t="s">
        <v>12</v>
      </c>
      <c r="L448" s="1" t="s">
        <v>13</v>
      </c>
      <c r="M448" s="1" t="s">
        <v>18</v>
      </c>
      <c r="N448" s="1" t="s">
        <v>14</v>
      </c>
      <c r="O448" s="1" t="s">
        <v>15</v>
      </c>
    </row>
    <row r="449" spans="1:15">
      <c r="A449" s="1"/>
      <c r="B449" s="1">
        <v>180</v>
      </c>
      <c r="C449" s="20" t="s">
        <v>75</v>
      </c>
      <c r="D449" s="1">
        <v>1.08</v>
      </c>
      <c r="E449" s="1">
        <v>0</v>
      </c>
      <c r="F449" s="1">
        <v>10.1</v>
      </c>
      <c r="G449" s="16">
        <v>46</v>
      </c>
      <c r="H449" s="1">
        <v>40.799999999999997</v>
      </c>
      <c r="I449" s="1">
        <v>15.6</v>
      </c>
      <c r="J449" s="1">
        <v>27.6</v>
      </c>
      <c r="K449" s="1">
        <v>0.36</v>
      </c>
      <c r="L449" s="1">
        <v>0.06</v>
      </c>
      <c r="M449" s="1">
        <v>0.04</v>
      </c>
      <c r="N449" s="1">
        <v>0.24</v>
      </c>
      <c r="O449" s="1">
        <v>72</v>
      </c>
    </row>
    <row r="450" spans="1:15">
      <c r="A450" s="5"/>
      <c r="B450" s="5"/>
      <c r="C450" s="6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spans="1:15">
      <c r="A451" s="5"/>
      <c r="B451" s="5"/>
      <c r="C451" s="10" t="s">
        <v>31</v>
      </c>
      <c r="D451" s="11">
        <f t="shared" ref="D451:O451" si="47">SUM(D449:D450)</f>
        <v>1.08</v>
      </c>
      <c r="E451" s="11">
        <f t="shared" si="47"/>
        <v>0</v>
      </c>
      <c r="F451" s="11">
        <f t="shared" si="47"/>
        <v>10.1</v>
      </c>
      <c r="G451" s="11">
        <f t="shared" si="47"/>
        <v>46</v>
      </c>
      <c r="H451" s="11">
        <f t="shared" si="47"/>
        <v>40.799999999999997</v>
      </c>
      <c r="I451" s="11">
        <f t="shared" si="47"/>
        <v>15.6</v>
      </c>
      <c r="J451" s="11">
        <f t="shared" si="47"/>
        <v>27.6</v>
      </c>
      <c r="K451" s="11">
        <f t="shared" si="47"/>
        <v>0.36</v>
      </c>
      <c r="L451" s="11">
        <f t="shared" si="47"/>
        <v>0.06</v>
      </c>
      <c r="M451" s="11">
        <f t="shared" si="47"/>
        <v>0.04</v>
      </c>
      <c r="N451" s="11">
        <f t="shared" si="47"/>
        <v>0.24</v>
      </c>
      <c r="O451" s="11">
        <f t="shared" si="47"/>
        <v>72</v>
      </c>
    </row>
    <row r="452" spans="1:15">
      <c r="A452" s="8"/>
      <c r="B452" s="8"/>
      <c r="C452" s="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>
      <c r="A453" s="3"/>
      <c r="B453" s="3"/>
      <c r="C453" s="3" t="s">
        <v>61</v>
      </c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>
      <c r="A454" s="44" t="s">
        <v>0</v>
      </c>
      <c r="B454" s="44" t="s">
        <v>1</v>
      </c>
      <c r="C454" s="44" t="s">
        <v>2</v>
      </c>
      <c r="D454" s="44" t="s">
        <v>3</v>
      </c>
      <c r="E454" s="44" t="s">
        <v>4</v>
      </c>
      <c r="F454" s="44" t="s">
        <v>5</v>
      </c>
      <c r="G454" s="45" t="s">
        <v>6</v>
      </c>
      <c r="H454" s="44" t="s">
        <v>7</v>
      </c>
      <c r="I454" s="44"/>
      <c r="J454" s="44"/>
      <c r="K454" s="44"/>
      <c r="L454" s="44" t="s">
        <v>8</v>
      </c>
      <c r="M454" s="44"/>
      <c r="N454" s="44"/>
      <c r="O454" s="44"/>
    </row>
    <row r="455" spans="1:15" ht="39" customHeight="1">
      <c r="A455" s="44"/>
      <c r="B455" s="44"/>
      <c r="C455" s="44"/>
      <c r="D455" s="44"/>
      <c r="E455" s="44"/>
      <c r="F455" s="44"/>
      <c r="G455" s="45"/>
      <c r="H455" s="1" t="s">
        <v>9</v>
      </c>
      <c r="I455" s="1" t="s">
        <v>10</v>
      </c>
      <c r="J455" s="1" t="s">
        <v>11</v>
      </c>
      <c r="K455" s="1" t="s">
        <v>12</v>
      </c>
      <c r="L455" s="1" t="s">
        <v>13</v>
      </c>
      <c r="M455" s="1" t="s">
        <v>18</v>
      </c>
      <c r="N455" s="1" t="s">
        <v>14</v>
      </c>
      <c r="O455" s="1" t="s">
        <v>15</v>
      </c>
    </row>
    <row r="456" spans="1:15">
      <c r="A456" s="1">
        <v>132</v>
      </c>
      <c r="B456" s="1">
        <v>300</v>
      </c>
      <c r="C456" s="20" t="s">
        <v>117</v>
      </c>
      <c r="D456" s="1">
        <v>2.8</v>
      </c>
      <c r="E456" s="1">
        <v>2.8</v>
      </c>
      <c r="F456" s="1">
        <v>13.4</v>
      </c>
      <c r="G456" s="16">
        <v>90</v>
      </c>
      <c r="H456" s="1">
        <v>52</v>
      </c>
      <c r="I456" s="1">
        <v>34</v>
      </c>
      <c r="J456" s="1">
        <v>226</v>
      </c>
      <c r="K456" s="1">
        <v>1</v>
      </c>
      <c r="L456" s="1">
        <v>0</v>
      </c>
      <c r="M456" s="1">
        <v>0.09</v>
      </c>
      <c r="N456" s="1">
        <v>1</v>
      </c>
      <c r="O456" s="1">
        <v>12.7</v>
      </c>
    </row>
    <row r="457" spans="1:15" s="40" customFormat="1" ht="12" customHeight="1">
      <c r="A457" s="38">
        <v>402</v>
      </c>
      <c r="B457" s="38" t="s">
        <v>162</v>
      </c>
      <c r="C457" s="38" t="s">
        <v>144</v>
      </c>
      <c r="D457" s="39">
        <v>6.5</v>
      </c>
      <c r="E457" s="39">
        <v>3.9</v>
      </c>
      <c r="F457" s="39">
        <v>10.199999999999999</v>
      </c>
      <c r="G457" s="39">
        <v>120</v>
      </c>
      <c r="H457" s="39">
        <v>17</v>
      </c>
      <c r="I457" s="39">
        <v>22</v>
      </c>
      <c r="J457" s="39">
        <v>89</v>
      </c>
      <c r="K457" s="39">
        <v>1.2</v>
      </c>
      <c r="L457" s="39">
        <v>0</v>
      </c>
      <c r="M457" s="39">
        <v>7.0000000000000007E-2</v>
      </c>
      <c r="N457" s="39">
        <v>1.7</v>
      </c>
      <c r="O457" s="39">
        <v>3.8</v>
      </c>
    </row>
    <row r="458" spans="1:15" s="40" customFormat="1">
      <c r="A458" s="41">
        <v>255</v>
      </c>
      <c r="B458" s="41">
        <v>150</v>
      </c>
      <c r="C458" s="40" t="s">
        <v>131</v>
      </c>
      <c r="D458" s="41">
        <v>4.3</v>
      </c>
      <c r="E458" s="41">
        <v>5.3</v>
      </c>
      <c r="F458" s="41">
        <v>31.2</v>
      </c>
      <c r="G458" s="42">
        <v>193</v>
      </c>
      <c r="H458" s="41">
        <v>28.3</v>
      </c>
      <c r="I458" s="41">
        <v>20.8</v>
      </c>
      <c r="J458" s="41">
        <v>151</v>
      </c>
      <c r="K458" s="41">
        <v>0.92</v>
      </c>
      <c r="L458" s="41">
        <v>0</v>
      </c>
      <c r="M458" s="41">
        <v>0.04</v>
      </c>
      <c r="N458" s="41">
        <v>0.83</v>
      </c>
      <c r="O458" s="41">
        <v>0</v>
      </c>
    </row>
    <row r="459" spans="1:15">
      <c r="A459" s="1">
        <v>932</v>
      </c>
      <c r="B459" s="1">
        <v>200</v>
      </c>
      <c r="C459" s="20" t="s">
        <v>52</v>
      </c>
      <c r="D459" s="1">
        <v>0.6</v>
      </c>
      <c r="E459" s="1">
        <v>0</v>
      </c>
      <c r="F459" s="1">
        <v>30.8</v>
      </c>
      <c r="G459" s="16">
        <v>130</v>
      </c>
      <c r="H459" s="1">
        <v>24</v>
      </c>
      <c r="I459" s="1">
        <v>16</v>
      </c>
      <c r="J459" s="1">
        <v>22</v>
      </c>
      <c r="K459" s="1">
        <v>0.8</v>
      </c>
      <c r="L459" s="1">
        <v>0.04</v>
      </c>
      <c r="M459" s="1">
        <v>0.3</v>
      </c>
      <c r="N459" s="1">
        <v>0</v>
      </c>
      <c r="O459" s="1">
        <v>0</v>
      </c>
    </row>
    <row r="460" spans="1:15">
      <c r="B460" s="5">
        <v>60</v>
      </c>
      <c r="C460" s="6" t="s">
        <v>45</v>
      </c>
      <c r="D460" s="7">
        <v>4.5999999999999996</v>
      </c>
      <c r="E460" s="7">
        <v>0.4</v>
      </c>
      <c r="F460" s="7">
        <v>30.6</v>
      </c>
      <c r="G460" s="7">
        <v>140</v>
      </c>
      <c r="H460" s="7">
        <v>12</v>
      </c>
      <c r="I460" s="7">
        <v>8.4</v>
      </c>
      <c r="J460" s="15">
        <v>39</v>
      </c>
      <c r="K460" s="15">
        <v>0.54</v>
      </c>
      <c r="L460" s="7">
        <v>0</v>
      </c>
      <c r="M460" s="7">
        <v>0.06</v>
      </c>
      <c r="N460" s="7">
        <v>0.56000000000000005</v>
      </c>
      <c r="O460" s="7">
        <v>0</v>
      </c>
    </row>
    <row r="461" spans="1:15" s="40" customFormat="1">
      <c r="A461" s="38"/>
      <c r="B461" s="38">
        <v>50</v>
      </c>
      <c r="C461" s="38" t="s">
        <v>45</v>
      </c>
      <c r="D461" s="39">
        <v>4.5999999999999996</v>
      </c>
      <c r="E461" s="39">
        <v>0.4</v>
      </c>
      <c r="F461" s="39">
        <v>30.6</v>
      </c>
      <c r="G461" s="39">
        <v>140</v>
      </c>
      <c r="H461" s="39">
        <v>12</v>
      </c>
      <c r="I461" s="39">
        <v>8.4</v>
      </c>
      <c r="J461" s="43">
        <v>39</v>
      </c>
      <c r="K461" s="43">
        <v>0.54</v>
      </c>
      <c r="L461" s="39">
        <v>0</v>
      </c>
      <c r="M461" s="39">
        <v>0.06</v>
      </c>
      <c r="N461" s="39">
        <v>0.56000000000000005</v>
      </c>
      <c r="O461" s="39">
        <v>0</v>
      </c>
    </row>
    <row r="462" spans="1:15">
      <c r="A462" s="2"/>
      <c r="B462" s="2"/>
      <c r="C462" s="10" t="s">
        <v>19</v>
      </c>
      <c r="D462" s="11">
        <f t="shared" ref="D462:O462" si="48">SUM(D456:D461)</f>
        <v>23.4</v>
      </c>
      <c r="E462" s="11">
        <f t="shared" si="48"/>
        <v>12.8</v>
      </c>
      <c r="F462" s="11">
        <f t="shared" si="48"/>
        <v>146.79999999999998</v>
      </c>
      <c r="G462" s="11">
        <f t="shared" si="48"/>
        <v>813</v>
      </c>
      <c r="H462" s="11">
        <f t="shared" si="48"/>
        <v>145.30000000000001</v>
      </c>
      <c r="I462" s="11">
        <f t="shared" si="48"/>
        <v>109.60000000000001</v>
      </c>
      <c r="J462" s="11">
        <f t="shared" si="48"/>
        <v>566</v>
      </c>
      <c r="K462" s="11">
        <f t="shared" si="48"/>
        <v>5</v>
      </c>
      <c r="L462" s="11">
        <f t="shared" si="48"/>
        <v>0.04</v>
      </c>
      <c r="M462" s="11">
        <f t="shared" si="48"/>
        <v>0.62000000000000011</v>
      </c>
      <c r="N462" s="11">
        <f t="shared" si="48"/>
        <v>4.6500000000000004</v>
      </c>
      <c r="O462" s="11">
        <f t="shared" si="48"/>
        <v>16.5</v>
      </c>
    </row>
    <row r="463" spans="1:15">
      <c r="A463" s="12"/>
      <c r="B463" s="12"/>
      <c r="C463" s="13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</row>
    <row r="464" spans="1:15">
      <c r="A464" s="3"/>
      <c r="B464" s="3"/>
      <c r="C464" s="3" t="s">
        <v>88</v>
      </c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>
      <c r="A465" s="44" t="s">
        <v>0</v>
      </c>
      <c r="B465" s="44" t="s">
        <v>1</v>
      </c>
      <c r="C465" s="44" t="s">
        <v>2</v>
      </c>
      <c r="D465" s="44" t="s">
        <v>3</v>
      </c>
      <c r="E465" s="44" t="s">
        <v>4</v>
      </c>
      <c r="F465" s="44" t="s">
        <v>5</v>
      </c>
      <c r="G465" s="45" t="s">
        <v>6</v>
      </c>
      <c r="H465" s="44" t="s">
        <v>7</v>
      </c>
      <c r="I465" s="44"/>
      <c r="J465" s="44"/>
      <c r="K465" s="44"/>
      <c r="L465" s="44" t="s">
        <v>8</v>
      </c>
      <c r="M465" s="44"/>
      <c r="N465" s="44"/>
      <c r="O465" s="44"/>
    </row>
    <row r="466" spans="1:15" ht="42" customHeight="1">
      <c r="A466" s="44"/>
      <c r="B466" s="44"/>
      <c r="C466" s="44"/>
      <c r="D466" s="44"/>
      <c r="E466" s="44"/>
      <c r="F466" s="44"/>
      <c r="G466" s="45"/>
      <c r="H466" s="1" t="s">
        <v>9</v>
      </c>
      <c r="I466" s="1" t="s">
        <v>10</v>
      </c>
      <c r="J466" s="1" t="s">
        <v>11</v>
      </c>
      <c r="K466" s="1" t="s">
        <v>12</v>
      </c>
      <c r="L466" s="1" t="s">
        <v>13</v>
      </c>
      <c r="M466" s="1" t="s">
        <v>18</v>
      </c>
      <c r="N466" s="1" t="s">
        <v>14</v>
      </c>
      <c r="O466" s="1" t="s">
        <v>15</v>
      </c>
    </row>
    <row r="467" spans="1:15" s="40" customFormat="1" ht="12.75" customHeight="1">
      <c r="A467" s="38">
        <v>2</v>
      </c>
      <c r="B467" s="38" t="s">
        <v>147</v>
      </c>
      <c r="C467" s="38" t="s">
        <v>146</v>
      </c>
      <c r="D467" s="39">
        <v>13.78</v>
      </c>
      <c r="E467" s="39">
        <v>12.64</v>
      </c>
      <c r="F467" s="39">
        <v>60.11</v>
      </c>
      <c r="G467" s="39">
        <v>394.35</v>
      </c>
      <c r="H467" s="39">
        <v>215.99</v>
      </c>
      <c r="I467" s="39">
        <v>42.91</v>
      </c>
      <c r="J467" s="39">
        <v>217</v>
      </c>
      <c r="K467" s="39">
        <v>1.74</v>
      </c>
      <c r="L467" s="39">
        <v>0.15</v>
      </c>
      <c r="M467" s="39">
        <v>0.17</v>
      </c>
      <c r="N467" s="39">
        <v>4.29</v>
      </c>
      <c r="O467" s="39">
        <v>0</v>
      </c>
    </row>
    <row r="468" spans="1:15" ht="15.75" customHeight="1">
      <c r="A468" s="1"/>
      <c r="B468" s="1">
        <v>200</v>
      </c>
      <c r="C468" s="20" t="s">
        <v>74</v>
      </c>
      <c r="D468" s="1">
        <v>0.6</v>
      </c>
      <c r="E468" s="1">
        <v>0</v>
      </c>
      <c r="F468" s="1">
        <v>37.299999999999997</v>
      </c>
      <c r="G468" s="16">
        <v>120</v>
      </c>
      <c r="H468" s="1">
        <v>3</v>
      </c>
      <c r="I468" s="1">
        <v>0</v>
      </c>
      <c r="J468" s="1">
        <v>36</v>
      </c>
      <c r="K468" s="1">
        <v>0.4</v>
      </c>
      <c r="L468" s="1">
        <v>0</v>
      </c>
      <c r="M468" s="1">
        <v>0.04</v>
      </c>
      <c r="N468" s="1">
        <v>0</v>
      </c>
      <c r="O468" s="1">
        <v>8</v>
      </c>
    </row>
    <row r="469" spans="1:15">
      <c r="A469" s="5"/>
      <c r="B469" s="5"/>
      <c r="C469" s="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1:15">
      <c r="A470" s="2"/>
      <c r="B470" s="2"/>
      <c r="C470" s="10" t="s">
        <v>19</v>
      </c>
      <c r="D470" s="11">
        <f t="shared" ref="D470:O470" si="49">SUM(D467:D469)</f>
        <v>14.379999999999999</v>
      </c>
      <c r="E470" s="11">
        <f t="shared" si="49"/>
        <v>12.64</v>
      </c>
      <c r="F470" s="11">
        <f t="shared" si="49"/>
        <v>97.41</v>
      </c>
      <c r="G470" s="11">
        <f t="shared" si="49"/>
        <v>514.35</v>
      </c>
      <c r="H470" s="11">
        <f t="shared" si="49"/>
        <v>218.99</v>
      </c>
      <c r="I470" s="11">
        <f t="shared" si="49"/>
        <v>42.91</v>
      </c>
      <c r="J470" s="11">
        <f t="shared" si="49"/>
        <v>253</v>
      </c>
      <c r="K470" s="11">
        <f t="shared" si="49"/>
        <v>2.14</v>
      </c>
      <c r="L470" s="11">
        <f t="shared" si="49"/>
        <v>0.15</v>
      </c>
      <c r="M470" s="11">
        <f t="shared" si="49"/>
        <v>0.21000000000000002</v>
      </c>
      <c r="N470" s="11">
        <f t="shared" si="49"/>
        <v>4.29</v>
      </c>
      <c r="O470" s="11">
        <f t="shared" si="49"/>
        <v>8</v>
      </c>
    </row>
    <row r="471" spans="1:15">
      <c r="A471" s="12"/>
      <c r="B471" s="12"/>
      <c r="C471" s="13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</row>
    <row r="472" spans="1:15">
      <c r="A472" s="3"/>
      <c r="B472" s="3"/>
      <c r="C472" s="3" t="s">
        <v>89</v>
      </c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>
      <c r="A473" s="44" t="s">
        <v>0</v>
      </c>
      <c r="B473" s="44" t="s">
        <v>1</v>
      </c>
      <c r="C473" s="44" t="s">
        <v>2</v>
      </c>
      <c r="D473" s="44" t="s">
        <v>3</v>
      </c>
      <c r="E473" s="44" t="s">
        <v>4</v>
      </c>
      <c r="F473" s="44" t="s">
        <v>5</v>
      </c>
      <c r="G473" s="45" t="s">
        <v>6</v>
      </c>
      <c r="H473" s="44" t="s">
        <v>7</v>
      </c>
      <c r="I473" s="44"/>
      <c r="J473" s="44"/>
      <c r="K473" s="44"/>
      <c r="L473" s="44" t="s">
        <v>8</v>
      </c>
      <c r="M473" s="44"/>
      <c r="N473" s="44"/>
      <c r="O473" s="44"/>
    </row>
    <row r="474" spans="1:15" ht="42.75" customHeight="1">
      <c r="A474" s="44"/>
      <c r="B474" s="44"/>
      <c r="C474" s="44"/>
      <c r="D474" s="44"/>
      <c r="E474" s="44"/>
      <c r="F474" s="44"/>
      <c r="G474" s="45"/>
      <c r="H474" s="1" t="s">
        <v>9</v>
      </c>
      <c r="I474" s="1" t="s">
        <v>10</v>
      </c>
      <c r="J474" s="1" t="s">
        <v>11</v>
      </c>
      <c r="K474" s="1" t="s">
        <v>12</v>
      </c>
      <c r="L474" s="1" t="s">
        <v>13</v>
      </c>
      <c r="M474" s="1" t="s">
        <v>18</v>
      </c>
      <c r="N474" s="1" t="s">
        <v>14</v>
      </c>
      <c r="O474" s="1" t="s">
        <v>15</v>
      </c>
    </row>
    <row r="475" spans="1:15" s="40" customFormat="1" ht="29.25" customHeight="1">
      <c r="A475" s="41"/>
      <c r="B475" s="41">
        <v>60</v>
      </c>
      <c r="C475" s="41" t="s">
        <v>54</v>
      </c>
      <c r="D475" s="41">
        <v>0.8</v>
      </c>
      <c r="E475" s="41">
        <v>0.1</v>
      </c>
      <c r="F475" s="41">
        <v>2.6</v>
      </c>
      <c r="G475" s="42">
        <v>13</v>
      </c>
      <c r="H475" s="41">
        <v>24</v>
      </c>
      <c r="I475" s="41">
        <v>14</v>
      </c>
      <c r="J475" s="41">
        <v>42</v>
      </c>
      <c r="K475" s="41">
        <v>0.6</v>
      </c>
      <c r="L475" s="41">
        <v>7.0000000000000007E-2</v>
      </c>
      <c r="M475" s="41">
        <v>0.03</v>
      </c>
      <c r="N475" s="41">
        <v>0.2</v>
      </c>
      <c r="O475" s="41">
        <v>10</v>
      </c>
    </row>
    <row r="476" spans="1:15" s="40" customFormat="1" ht="25.5">
      <c r="A476" s="41">
        <v>387</v>
      </c>
      <c r="B476" s="41" t="s">
        <v>53</v>
      </c>
      <c r="C476" s="41" t="s">
        <v>157</v>
      </c>
      <c r="D476" s="41">
        <v>12.6</v>
      </c>
      <c r="E476" s="41">
        <v>10</v>
      </c>
      <c r="F476" s="41">
        <v>3.9</v>
      </c>
      <c r="G476" s="42">
        <v>156</v>
      </c>
      <c r="H476" s="41">
        <v>27</v>
      </c>
      <c r="I476" s="41">
        <v>18</v>
      </c>
      <c r="J476" s="41">
        <v>207</v>
      </c>
      <c r="K476" s="41">
        <v>5</v>
      </c>
      <c r="L476" s="41">
        <v>5.3</v>
      </c>
      <c r="M476" s="41">
        <v>0.2</v>
      </c>
      <c r="N476" s="41">
        <v>6</v>
      </c>
      <c r="O476" s="41">
        <v>7.9</v>
      </c>
    </row>
    <row r="477" spans="1:15" s="40" customFormat="1">
      <c r="A477" s="41">
        <v>255</v>
      </c>
      <c r="B477" s="41">
        <v>150</v>
      </c>
      <c r="C477" s="41" t="s">
        <v>24</v>
      </c>
      <c r="D477" s="41">
        <v>5.3</v>
      </c>
      <c r="E477" s="41">
        <v>5</v>
      </c>
      <c r="F477" s="41">
        <v>31</v>
      </c>
      <c r="G477" s="42">
        <v>192</v>
      </c>
      <c r="H477" s="41">
        <v>14</v>
      </c>
      <c r="I477" s="41">
        <v>9</v>
      </c>
      <c r="J477" s="41">
        <v>34</v>
      </c>
      <c r="K477" s="41">
        <v>0.9</v>
      </c>
      <c r="L477" s="41">
        <v>0</v>
      </c>
      <c r="M477" s="41">
        <v>0.06</v>
      </c>
      <c r="N477" s="41">
        <v>0.5</v>
      </c>
      <c r="O477" s="41">
        <v>0</v>
      </c>
    </row>
    <row r="478" spans="1:15">
      <c r="A478" s="1">
        <v>627</v>
      </c>
      <c r="B478" s="1">
        <v>200</v>
      </c>
      <c r="C478" s="20" t="s">
        <v>16</v>
      </c>
      <c r="D478" s="1">
        <v>0.3</v>
      </c>
      <c r="E478" s="1">
        <v>0.1</v>
      </c>
      <c r="F478" s="1">
        <v>15.2</v>
      </c>
      <c r="G478" s="16">
        <v>61</v>
      </c>
      <c r="H478" s="1">
        <v>17</v>
      </c>
      <c r="I478" s="1">
        <v>7</v>
      </c>
      <c r="J478" s="1">
        <v>32</v>
      </c>
      <c r="K478" s="1">
        <v>0.9</v>
      </c>
      <c r="L478" s="1">
        <v>0</v>
      </c>
      <c r="M478" s="1">
        <v>0.06</v>
      </c>
      <c r="N478" s="1">
        <v>0.48</v>
      </c>
      <c r="O478" s="1">
        <v>0</v>
      </c>
    </row>
    <row r="479" spans="1:15">
      <c r="A479" s="1"/>
      <c r="B479" s="1">
        <v>60</v>
      </c>
      <c r="C479" s="6" t="s">
        <v>17</v>
      </c>
      <c r="D479" s="7">
        <v>4.0999999999999996</v>
      </c>
      <c r="E479" s="7">
        <v>0.72</v>
      </c>
      <c r="F479" s="7">
        <v>27.8</v>
      </c>
      <c r="G479" s="7">
        <v>129</v>
      </c>
      <c r="H479" s="7">
        <v>18</v>
      </c>
      <c r="I479" s="7">
        <v>28</v>
      </c>
      <c r="J479" s="15">
        <v>74</v>
      </c>
      <c r="K479" s="15">
        <v>1.4</v>
      </c>
      <c r="L479" s="7">
        <v>0</v>
      </c>
      <c r="M479" s="7">
        <v>0.09</v>
      </c>
      <c r="N479" s="34">
        <v>0.72</v>
      </c>
      <c r="O479" s="7">
        <v>0</v>
      </c>
    </row>
    <row r="480" spans="1:15">
      <c r="B480" s="5">
        <v>60</v>
      </c>
      <c r="C480" s="6" t="s">
        <v>45</v>
      </c>
      <c r="D480" s="7">
        <v>4.5999999999999996</v>
      </c>
      <c r="E480" s="7">
        <v>0.4</v>
      </c>
      <c r="F480" s="7">
        <v>30.6</v>
      </c>
      <c r="G480" s="7">
        <v>140</v>
      </c>
      <c r="H480" s="7">
        <v>12</v>
      </c>
      <c r="I480" s="7">
        <v>8.4</v>
      </c>
      <c r="J480" s="15">
        <v>39</v>
      </c>
      <c r="K480" s="15">
        <v>0.54</v>
      </c>
      <c r="L480" s="7">
        <v>0</v>
      </c>
      <c r="M480" s="7">
        <v>0.06</v>
      </c>
      <c r="N480" s="7">
        <v>0.56000000000000005</v>
      </c>
      <c r="O480" s="7">
        <v>0</v>
      </c>
    </row>
    <row r="481" spans="1:15">
      <c r="A481" s="5"/>
      <c r="B481" s="5"/>
      <c r="C481" s="6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spans="1:15">
      <c r="A482" s="2"/>
      <c r="B482" s="2"/>
      <c r="C482" s="10" t="s">
        <v>19</v>
      </c>
      <c r="D482" s="11">
        <f t="shared" ref="D482:O482" si="50">SUM(D476:D481)</f>
        <v>26.9</v>
      </c>
      <c r="E482" s="11">
        <f t="shared" si="50"/>
        <v>16.22</v>
      </c>
      <c r="F482" s="11">
        <f t="shared" si="50"/>
        <v>108.5</v>
      </c>
      <c r="G482" s="11">
        <f t="shared" si="50"/>
        <v>678</v>
      </c>
      <c r="H482" s="11">
        <f t="shared" si="50"/>
        <v>88</v>
      </c>
      <c r="I482" s="11">
        <f t="shared" si="50"/>
        <v>70.400000000000006</v>
      </c>
      <c r="J482" s="11">
        <f t="shared" si="50"/>
        <v>386</v>
      </c>
      <c r="K482" s="11">
        <f t="shared" si="50"/>
        <v>8.740000000000002</v>
      </c>
      <c r="L482" s="11">
        <f t="shared" si="50"/>
        <v>5.3</v>
      </c>
      <c r="M482" s="11">
        <f t="shared" si="50"/>
        <v>0.47000000000000003</v>
      </c>
      <c r="N482" s="11">
        <f t="shared" si="50"/>
        <v>8.26</v>
      </c>
      <c r="O482" s="11">
        <f t="shared" si="50"/>
        <v>7.9</v>
      </c>
    </row>
    <row r="483" spans="1:15">
      <c r="A483" s="17"/>
      <c r="B483" s="17"/>
      <c r="C483" s="23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</row>
    <row r="484" spans="1:15">
      <c r="A484" s="17"/>
      <c r="B484" s="17"/>
      <c r="C484" s="23" t="s">
        <v>90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</row>
    <row r="485" spans="1:15">
      <c r="A485" s="44" t="s">
        <v>0</v>
      </c>
      <c r="B485" s="44" t="s">
        <v>1</v>
      </c>
      <c r="C485" s="44" t="s">
        <v>2</v>
      </c>
      <c r="D485" s="44" t="s">
        <v>3</v>
      </c>
      <c r="E485" s="44" t="s">
        <v>4</v>
      </c>
      <c r="F485" s="44" t="s">
        <v>5</v>
      </c>
      <c r="G485" s="45" t="s">
        <v>6</v>
      </c>
      <c r="H485" s="44" t="s">
        <v>7</v>
      </c>
      <c r="I485" s="44"/>
      <c r="J485" s="44"/>
      <c r="K485" s="44"/>
      <c r="L485" s="44" t="s">
        <v>8</v>
      </c>
      <c r="M485" s="44"/>
      <c r="N485" s="44"/>
      <c r="O485" s="44"/>
    </row>
    <row r="486" spans="1:15" ht="41.25" customHeight="1">
      <c r="A486" s="44"/>
      <c r="B486" s="44"/>
      <c r="C486" s="44"/>
      <c r="D486" s="44"/>
      <c r="E486" s="44"/>
      <c r="F486" s="44"/>
      <c r="G486" s="45"/>
      <c r="H486" s="1" t="s">
        <v>9</v>
      </c>
      <c r="I486" s="1" t="s">
        <v>10</v>
      </c>
      <c r="J486" s="1" t="s">
        <v>11</v>
      </c>
      <c r="K486" s="1" t="s">
        <v>12</v>
      </c>
      <c r="L486" s="1" t="s">
        <v>13</v>
      </c>
      <c r="M486" s="1" t="s">
        <v>18</v>
      </c>
      <c r="N486" s="1" t="s">
        <v>14</v>
      </c>
      <c r="O486" s="1" t="s">
        <v>15</v>
      </c>
    </row>
    <row r="487" spans="1:15">
      <c r="A487" s="1"/>
      <c r="B487" s="28">
        <v>180</v>
      </c>
      <c r="C487" s="20" t="s">
        <v>73</v>
      </c>
      <c r="D487" s="7">
        <v>6</v>
      </c>
      <c r="E487" s="7">
        <v>12</v>
      </c>
      <c r="F487" s="7">
        <v>8.3000000000000007</v>
      </c>
      <c r="G487" s="7">
        <v>171</v>
      </c>
      <c r="H487" s="7">
        <v>248</v>
      </c>
      <c r="I487" s="7">
        <v>28</v>
      </c>
      <c r="J487" s="7">
        <v>184</v>
      </c>
      <c r="K487" s="7">
        <v>0.2</v>
      </c>
      <c r="L487" s="7">
        <v>0.03</v>
      </c>
      <c r="M487" s="7">
        <v>0.04</v>
      </c>
      <c r="N487" s="7">
        <v>0.3</v>
      </c>
      <c r="O487" s="7">
        <v>0.7</v>
      </c>
    </row>
    <row r="488" spans="1:15">
      <c r="A488" s="5"/>
      <c r="B488" s="5"/>
      <c r="C488" s="6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1:15">
      <c r="A489" s="2"/>
      <c r="B489" s="18"/>
      <c r="C489" s="10" t="s">
        <v>19</v>
      </c>
      <c r="D489" s="11">
        <f>SUM(D487:D487)</f>
        <v>6</v>
      </c>
      <c r="E489" s="11">
        <f>SUM(E487:E487)</f>
        <v>12</v>
      </c>
      <c r="F489" s="11">
        <f>SUM(F487:F487)</f>
        <v>8.3000000000000007</v>
      </c>
      <c r="G489" s="11">
        <f>SUM(G487:G487)</f>
        <v>171</v>
      </c>
      <c r="H489" s="11">
        <f>SUM(H487:H487)</f>
        <v>248</v>
      </c>
      <c r="I489" s="11">
        <f t="shared" ref="I489:O489" si="51">SUM(I486:I487)</f>
        <v>28</v>
      </c>
      <c r="J489" s="11">
        <f t="shared" si="51"/>
        <v>184</v>
      </c>
      <c r="K489" s="11">
        <f t="shared" si="51"/>
        <v>0.2</v>
      </c>
      <c r="L489" s="11">
        <f t="shared" si="51"/>
        <v>0.03</v>
      </c>
      <c r="M489" s="11">
        <f t="shared" si="51"/>
        <v>0.04</v>
      </c>
      <c r="N489" s="11">
        <f t="shared" si="51"/>
        <v>0.3</v>
      </c>
      <c r="O489" s="11">
        <f t="shared" si="51"/>
        <v>0.7</v>
      </c>
    </row>
    <row r="490" spans="1:15">
      <c r="A490" s="5"/>
      <c r="B490" s="5"/>
      <c r="C490" s="6" t="s">
        <v>41</v>
      </c>
      <c r="D490" s="11">
        <v>89.7</v>
      </c>
      <c r="E490" s="11">
        <v>71.7</v>
      </c>
      <c r="F490" s="11">
        <v>263</v>
      </c>
      <c r="G490" s="11">
        <v>2114</v>
      </c>
      <c r="H490" s="11">
        <f t="shared" ref="H490:O490" si="52">H443+H462+H489</f>
        <v>507.05</v>
      </c>
      <c r="I490" s="11">
        <f t="shared" si="52"/>
        <v>165.02</v>
      </c>
      <c r="J490" s="11">
        <f t="shared" si="52"/>
        <v>920.96</v>
      </c>
      <c r="K490" s="11">
        <f t="shared" si="52"/>
        <v>6.25</v>
      </c>
      <c r="L490" s="11">
        <f t="shared" si="52"/>
        <v>28.12</v>
      </c>
      <c r="M490" s="11">
        <f t="shared" si="52"/>
        <v>0.82000000000000017</v>
      </c>
      <c r="N490" s="11">
        <f t="shared" si="52"/>
        <v>6.82</v>
      </c>
      <c r="O490" s="11">
        <f t="shared" si="52"/>
        <v>18.169999999999998</v>
      </c>
    </row>
    <row r="491" spans="1:15">
      <c r="A491" s="17"/>
      <c r="B491" s="17"/>
      <c r="C491" s="23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</row>
    <row r="492" spans="1:15">
      <c r="A492" s="48" t="s">
        <v>20</v>
      </c>
      <c r="B492" s="48"/>
      <c r="C492" s="4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>
      <c r="A493" s="48" t="s">
        <v>23</v>
      </c>
      <c r="B493" s="48"/>
      <c r="C493" s="4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>
      <c r="A494" s="48" t="s">
        <v>134</v>
      </c>
      <c r="B494" s="48"/>
      <c r="C494" s="4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>
      <c r="A495" s="3"/>
      <c r="B495" s="3"/>
      <c r="C495" s="8" t="s">
        <v>62</v>
      </c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>
      <c r="A496" s="44" t="s">
        <v>0</v>
      </c>
      <c r="B496" s="44" t="s">
        <v>1</v>
      </c>
      <c r="C496" s="44" t="s">
        <v>2</v>
      </c>
      <c r="D496" s="44" t="s">
        <v>3</v>
      </c>
      <c r="E496" s="44" t="s">
        <v>4</v>
      </c>
      <c r="F496" s="44" t="s">
        <v>5</v>
      </c>
      <c r="G496" s="45" t="s">
        <v>6</v>
      </c>
      <c r="H496" s="44" t="s">
        <v>7</v>
      </c>
      <c r="I496" s="44"/>
      <c r="J496" s="44"/>
      <c r="K496" s="44"/>
      <c r="L496" s="44" t="s">
        <v>8</v>
      </c>
      <c r="M496" s="44"/>
      <c r="N496" s="44"/>
      <c r="O496" s="44"/>
    </row>
    <row r="497" spans="1:15" ht="37.5" customHeight="1">
      <c r="A497" s="44"/>
      <c r="B497" s="44"/>
      <c r="C497" s="44"/>
      <c r="D497" s="44"/>
      <c r="E497" s="44"/>
      <c r="F497" s="44"/>
      <c r="G497" s="45"/>
      <c r="H497" s="1" t="s">
        <v>9</v>
      </c>
      <c r="I497" s="1" t="s">
        <v>10</v>
      </c>
      <c r="J497" s="1" t="s">
        <v>11</v>
      </c>
      <c r="K497" s="1" t="s">
        <v>12</v>
      </c>
      <c r="L497" s="1" t="s">
        <v>13</v>
      </c>
      <c r="M497" s="1" t="s">
        <v>18</v>
      </c>
      <c r="N497" s="1" t="s">
        <v>14</v>
      </c>
      <c r="O497" s="1" t="s">
        <v>15</v>
      </c>
    </row>
    <row r="498" spans="1:15" ht="16.5" customHeight="1">
      <c r="A498" s="1">
        <v>471</v>
      </c>
      <c r="B498" s="1">
        <v>150</v>
      </c>
      <c r="C498" s="2" t="s">
        <v>113</v>
      </c>
      <c r="D498" s="19">
        <v>24.4</v>
      </c>
      <c r="E498" s="1">
        <v>30.7</v>
      </c>
      <c r="F498" s="1">
        <v>3.5</v>
      </c>
      <c r="G498" s="16">
        <v>380</v>
      </c>
      <c r="H498" s="1">
        <v>401</v>
      </c>
      <c r="I498" s="1">
        <v>36.4</v>
      </c>
      <c r="J498" s="1">
        <v>457</v>
      </c>
      <c r="K498" s="1">
        <v>3.73</v>
      </c>
      <c r="L498" s="1">
        <v>0.51</v>
      </c>
      <c r="M498" s="1">
        <v>0.15</v>
      </c>
      <c r="N498" s="1">
        <v>0.35</v>
      </c>
      <c r="O498" s="1">
        <v>0.95</v>
      </c>
    </row>
    <row r="499" spans="1:15">
      <c r="A499" s="1">
        <v>14</v>
      </c>
      <c r="B499" s="1">
        <v>10</v>
      </c>
      <c r="C499" s="20" t="s">
        <v>44</v>
      </c>
      <c r="D499" s="1">
        <v>0.09</v>
      </c>
      <c r="E499" s="1">
        <v>7.3</v>
      </c>
      <c r="F499" s="1">
        <v>0.13</v>
      </c>
      <c r="G499" s="16">
        <v>66</v>
      </c>
      <c r="H499" s="1">
        <v>2.4</v>
      </c>
      <c r="I499" s="1">
        <v>0</v>
      </c>
      <c r="J499" s="1">
        <v>3</v>
      </c>
      <c r="K499" s="1">
        <v>0.01</v>
      </c>
      <c r="L499" s="1">
        <v>40</v>
      </c>
      <c r="M499" s="1">
        <v>0</v>
      </c>
      <c r="N499" s="1">
        <v>0.01</v>
      </c>
      <c r="O499" s="1">
        <v>0</v>
      </c>
    </row>
    <row r="500" spans="1:15">
      <c r="A500" s="5">
        <v>15</v>
      </c>
      <c r="B500" s="1">
        <v>10</v>
      </c>
      <c r="C500" s="20" t="s">
        <v>46</v>
      </c>
      <c r="D500" s="1">
        <v>2.2999999999999998</v>
      </c>
      <c r="E500" s="1">
        <v>3</v>
      </c>
      <c r="F500" s="1">
        <v>0</v>
      </c>
      <c r="G500" s="16">
        <v>37</v>
      </c>
      <c r="H500" s="1">
        <v>100</v>
      </c>
      <c r="I500" s="1">
        <v>4.7</v>
      </c>
      <c r="J500" s="1">
        <v>54.3</v>
      </c>
      <c r="K500" s="1">
        <v>0.06</v>
      </c>
      <c r="L500" s="1">
        <v>0.04</v>
      </c>
      <c r="M500" s="1">
        <v>0</v>
      </c>
      <c r="N500" s="1">
        <v>0.01</v>
      </c>
      <c r="O500" s="1">
        <v>0.16</v>
      </c>
    </row>
    <row r="501" spans="1:15" ht="14.25" customHeight="1">
      <c r="A501" s="5"/>
      <c r="B501" s="5">
        <v>200</v>
      </c>
      <c r="C501" s="6" t="s">
        <v>160</v>
      </c>
      <c r="D501" s="7">
        <v>5.6</v>
      </c>
      <c r="E501" s="7">
        <v>4.9000000000000004</v>
      </c>
      <c r="F501" s="7">
        <v>9.3000000000000007</v>
      </c>
      <c r="G501" s="7">
        <v>104.8</v>
      </c>
      <c r="H501" s="7">
        <v>204</v>
      </c>
      <c r="I501" s="7">
        <v>22.4</v>
      </c>
      <c r="J501" s="7">
        <v>144</v>
      </c>
      <c r="K501" s="7">
        <v>0.2</v>
      </c>
      <c r="L501" s="7">
        <v>0.1</v>
      </c>
      <c r="M501" s="7">
        <v>0.1</v>
      </c>
      <c r="N501" s="7"/>
      <c r="O501" s="7">
        <v>0</v>
      </c>
    </row>
    <row r="502" spans="1:15">
      <c r="A502" s="5"/>
      <c r="B502" s="5">
        <v>60</v>
      </c>
      <c r="C502" s="6" t="s">
        <v>45</v>
      </c>
      <c r="D502" s="7">
        <v>4.5999999999999996</v>
      </c>
      <c r="E502" s="7">
        <v>0.4</v>
      </c>
      <c r="F502" s="7">
        <v>30.6</v>
      </c>
      <c r="G502" s="7">
        <v>140</v>
      </c>
      <c r="H502" s="7">
        <v>12</v>
      </c>
      <c r="I502" s="7">
        <v>8.4</v>
      </c>
      <c r="J502" s="15">
        <v>39</v>
      </c>
      <c r="K502" s="15">
        <v>0.54</v>
      </c>
      <c r="L502" s="7">
        <v>0</v>
      </c>
      <c r="M502" s="7">
        <v>0.06</v>
      </c>
      <c r="N502" s="7">
        <v>0.56000000000000005</v>
      </c>
      <c r="O502" s="7">
        <v>0</v>
      </c>
    </row>
    <row r="503" spans="1:15">
      <c r="A503" s="5"/>
      <c r="B503" s="5"/>
      <c r="C503" s="6"/>
      <c r="D503" s="7"/>
      <c r="E503" s="7"/>
      <c r="F503" s="7"/>
      <c r="G503" s="7"/>
      <c r="H503" s="7"/>
      <c r="I503" s="7"/>
      <c r="J503" s="15"/>
      <c r="K503" s="15"/>
      <c r="L503" s="7"/>
      <c r="M503" s="7"/>
      <c r="N503" s="7"/>
      <c r="O503" s="7"/>
    </row>
    <row r="504" spans="1:15">
      <c r="A504" s="5"/>
      <c r="B504" s="2"/>
      <c r="C504" s="10" t="s">
        <v>19</v>
      </c>
      <c r="D504" s="11">
        <f t="shared" ref="D504:O504" si="53">SUM(D497:D502)</f>
        <v>36.99</v>
      </c>
      <c r="E504" s="11">
        <f t="shared" si="53"/>
        <v>46.3</v>
      </c>
      <c r="F504" s="11">
        <f t="shared" si="53"/>
        <v>43.53</v>
      </c>
      <c r="G504" s="11">
        <f t="shared" si="53"/>
        <v>727.8</v>
      </c>
      <c r="H504" s="11">
        <f t="shared" si="53"/>
        <v>719.4</v>
      </c>
      <c r="I504" s="11">
        <f t="shared" si="53"/>
        <v>71.900000000000006</v>
      </c>
      <c r="J504" s="11">
        <f t="shared" si="53"/>
        <v>697.3</v>
      </c>
      <c r="K504" s="11">
        <f t="shared" si="53"/>
        <v>4.54</v>
      </c>
      <c r="L504" s="11">
        <f t="shared" si="53"/>
        <v>40.65</v>
      </c>
      <c r="M504" s="11">
        <f t="shared" si="53"/>
        <v>0.31</v>
      </c>
      <c r="N504" s="11">
        <f t="shared" si="53"/>
        <v>0.93</v>
      </c>
      <c r="O504" s="11">
        <f t="shared" si="53"/>
        <v>1.1099999999999999</v>
      </c>
    </row>
    <row r="505" spans="1:15">
      <c r="A505" s="48"/>
      <c r="B505" s="48"/>
      <c r="C505" s="4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>
      <c r="A506" s="8"/>
      <c r="B506" s="8"/>
      <c r="C506" s="21" t="s">
        <v>47</v>
      </c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>
      <c r="A507" s="44" t="s">
        <v>0</v>
      </c>
      <c r="B507" s="44" t="s">
        <v>1</v>
      </c>
      <c r="C507" s="44" t="s">
        <v>2</v>
      </c>
      <c r="D507" s="44" t="s">
        <v>3</v>
      </c>
      <c r="E507" s="44" t="s">
        <v>4</v>
      </c>
      <c r="F507" s="44" t="s">
        <v>5</v>
      </c>
      <c r="G507" s="45" t="s">
        <v>6</v>
      </c>
      <c r="H507" s="44" t="s">
        <v>7</v>
      </c>
      <c r="I507" s="44"/>
      <c r="J507" s="44"/>
      <c r="K507" s="44"/>
      <c r="L507" s="44" t="s">
        <v>8</v>
      </c>
      <c r="M507" s="44"/>
      <c r="N507" s="44"/>
      <c r="O507" s="44"/>
    </row>
    <row r="508" spans="1:15" ht="39" customHeight="1">
      <c r="A508" s="44"/>
      <c r="B508" s="44"/>
      <c r="C508" s="44"/>
      <c r="D508" s="44"/>
      <c r="E508" s="44"/>
      <c r="F508" s="44"/>
      <c r="G508" s="45"/>
      <c r="H508" s="1" t="s">
        <v>9</v>
      </c>
      <c r="I508" s="1" t="s">
        <v>10</v>
      </c>
      <c r="J508" s="1" t="s">
        <v>11</v>
      </c>
      <c r="K508" s="1" t="s">
        <v>12</v>
      </c>
      <c r="L508" s="1" t="s">
        <v>13</v>
      </c>
      <c r="M508" s="1" t="s">
        <v>18</v>
      </c>
      <c r="N508" s="1" t="s">
        <v>14</v>
      </c>
      <c r="O508" s="1" t="s">
        <v>15</v>
      </c>
    </row>
    <row r="509" spans="1:15">
      <c r="A509" s="1"/>
      <c r="B509" s="1">
        <v>180</v>
      </c>
      <c r="C509" s="20" t="s">
        <v>75</v>
      </c>
      <c r="D509" s="1">
        <v>1.08</v>
      </c>
      <c r="E509" s="1">
        <v>0</v>
      </c>
      <c r="F509" s="1">
        <v>10.1</v>
      </c>
      <c r="G509" s="16">
        <v>46</v>
      </c>
      <c r="H509" s="1">
        <v>40.799999999999997</v>
      </c>
      <c r="I509" s="1">
        <v>15.6</v>
      </c>
      <c r="J509" s="1">
        <v>27.6</v>
      </c>
      <c r="K509" s="1">
        <v>0.36</v>
      </c>
      <c r="L509" s="1">
        <v>0.06</v>
      </c>
      <c r="M509" s="1">
        <v>0.04</v>
      </c>
      <c r="N509" s="1">
        <v>0.24</v>
      </c>
      <c r="O509" s="34">
        <v>72</v>
      </c>
    </row>
    <row r="510" spans="1:15">
      <c r="A510" s="5"/>
      <c r="B510" s="5"/>
      <c r="C510" s="6"/>
      <c r="D510" s="7"/>
      <c r="E510" s="1"/>
      <c r="F510" s="1"/>
      <c r="G510" s="7"/>
      <c r="H510" s="7"/>
      <c r="I510" s="7"/>
      <c r="J510" s="7"/>
      <c r="K510" s="1"/>
      <c r="L510" s="7"/>
      <c r="M510" s="7"/>
      <c r="N510" s="7"/>
      <c r="O510" s="7"/>
    </row>
    <row r="511" spans="1:15">
      <c r="A511" s="5"/>
      <c r="B511" s="5"/>
      <c r="C511" s="10" t="s">
        <v>31</v>
      </c>
      <c r="D511" s="11">
        <f t="shared" ref="D511:O511" si="54">SUM(D509:D510)</f>
        <v>1.08</v>
      </c>
      <c r="E511" s="11">
        <f t="shared" si="54"/>
        <v>0</v>
      </c>
      <c r="F511" s="11">
        <f>SUM(F509:F510)</f>
        <v>10.1</v>
      </c>
      <c r="G511" s="11">
        <f t="shared" si="54"/>
        <v>46</v>
      </c>
      <c r="H511" s="11">
        <f t="shared" si="54"/>
        <v>40.799999999999997</v>
      </c>
      <c r="I511" s="11">
        <f t="shared" si="54"/>
        <v>15.6</v>
      </c>
      <c r="J511" s="11">
        <f t="shared" si="54"/>
        <v>27.6</v>
      </c>
      <c r="K511" s="11">
        <f>SUM(K509:K510)</f>
        <v>0.36</v>
      </c>
      <c r="L511" s="11">
        <f t="shared" si="54"/>
        <v>0.06</v>
      </c>
      <c r="M511" s="11">
        <f t="shared" si="54"/>
        <v>0.04</v>
      </c>
      <c r="N511" s="11">
        <f t="shared" si="54"/>
        <v>0.24</v>
      </c>
      <c r="O511" s="11">
        <f t="shared" si="54"/>
        <v>72</v>
      </c>
    </row>
    <row r="512" spans="1:15">
      <c r="A512" s="8"/>
      <c r="B512" s="8"/>
      <c r="C512" s="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>
      <c r="A513" s="3"/>
      <c r="B513" s="3"/>
      <c r="C513" s="3" t="s">
        <v>63</v>
      </c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>
      <c r="A514" s="44" t="s">
        <v>0</v>
      </c>
      <c r="B514" s="44" t="s">
        <v>1</v>
      </c>
      <c r="C514" s="44" t="s">
        <v>2</v>
      </c>
      <c r="D514" s="44" t="s">
        <v>3</v>
      </c>
      <c r="E514" s="44" t="s">
        <v>4</v>
      </c>
      <c r="F514" s="44" t="s">
        <v>5</v>
      </c>
      <c r="G514" s="45" t="s">
        <v>6</v>
      </c>
      <c r="H514" s="44" t="s">
        <v>7</v>
      </c>
      <c r="I514" s="44"/>
      <c r="J514" s="44"/>
      <c r="K514" s="44"/>
      <c r="L514" s="44" t="s">
        <v>8</v>
      </c>
      <c r="M514" s="44"/>
      <c r="N514" s="44"/>
      <c r="O514" s="44"/>
    </row>
    <row r="515" spans="1:15" ht="38.25" customHeight="1">
      <c r="A515" s="44"/>
      <c r="B515" s="44"/>
      <c r="C515" s="44"/>
      <c r="D515" s="44"/>
      <c r="E515" s="44"/>
      <c r="F515" s="44"/>
      <c r="G515" s="45"/>
      <c r="H515" s="1" t="s">
        <v>9</v>
      </c>
      <c r="I515" s="1" t="s">
        <v>10</v>
      </c>
      <c r="J515" s="1" t="s">
        <v>11</v>
      </c>
      <c r="K515" s="1" t="s">
        <v>12</v>
      </c>
      <c r="L515" s="1" t="s">
        <v>13</v>
      </c>
      <c r="M515" s="1" t="s">
        <v>18</v>
      </c>
      <c r="N515" s="1" t="s">
        <v>14</v>
      </c>
      <c r="O515" s="1" t="s">
        <v>15</v>
      </c>
    </row>
    <row r="516" spans="1:15" s="40" customFormat="1" ht="29.25" customHeight="1">
      <c r="A516" s="41"/>
      <c r="B516" s="41">
        <v>60</v>
      </c>
      <c r="C516" s="41" t="s">
        <v>54</v>
      </c>
      <c r="D516" s="41">
        <v>0.8</v>
      </c>
      <c r="E516" s="41">
        <v>0.1</v>
      </c>
      <c r="F516" s="41">
        <v>2.6</v>
      </c>
      <c r="G516" s="42">
        <v>13</v>
      </c>
      <c r="H516" s="41">
        <v>24</v>
      </c>
      <c r="I516" s="41">
        <v>14</v>
      </c>
      <c r="J516" s="41">
        <v>42</v>
      </c>
      <c r="K516" s="41">
        <v>0.6</v>
      </c>
      <c r="L516" s="41">
        <v>7.0000000000000007E-2</v>
      </c>
      <c r="M516" s="41">
        <v>0.03</v>
      </c>
      <c r="N516" s="41">
        <v>0.2</v>
      </c>
      <c r="O516" s="41">
        <v>10</v>
      </c>
    </row>
    <row r="517" spans="1:15" s="40" customFormat="1" ht="25.5" customHeight="1">
      <c r="A517" s="38">
        <v>219</v>
      </c>
      <c r="B517" s="38">
        <v>300</v>
      </c>
      <c r="C517" s="38" t="s">
        <v>163</v>
      </c>
      <c r="D517" s="39">
        <v>2.69</v>
      </c>
      <c r="E517" s="39">
        <v>2.84</v>
      </c>
      <c r="F517" s="39">
        <v>17.14</v>
      </c>
      <c r="G517" s="39">
        <v>104.75</v>
      </c>
      <c r="H517" s="39">
        <v>24.6</v>
      </c>
      <c r="I517" s="39">
        <v>27</v>
      </c>
      <c r="J517" s="39">
        <v>66.650000000000006</v>
      </c>
      <c r="K517" s="39">
        <v>1.0900000000000001</v>
      </c>
      <c r="L517" s="39">
        <v>0</v>
      </c>
      <c r="M517" s="39">
        <v>0.11</v>
      </c>
      <c r="N517" s="39"/>
      <c r="O517" s="39">
        <v>8.25</v>
      </c>
    </row>
    <row r="518" spans="1:15" ht="14.25" customHeight="1">
      <c r="A518" s="5">
        <v>324</v>
      </c>
      <c r="B518" s="5">
        <v>100</v>
      </c>
      <c r="C518" s="6" t="s">
        <v>119</v>
      </c>
      <c r="D518" s="7">
        <v>12.7</v>
      </c>
      <c r="E518" s="7">
        <v>5.9</v>
      </c>
      <c r="F518" s="7">
        <v>16.8</v>
      </c>
      <c r="G518" s="7">
        <v>171</v>
      </c>
      <c r="H518" s="7">
        <v>64</v>
      </c>
      <c r="I518" s="7">
        <v>32</v>
      </c>
      <c r="J518" s="7">
        <v>172</v>
      </c>
      <c r="K518" s="7">
        <v>1.2</v>
      </c>
      <c r="L518" s="7">
        <v>0.01</v>
      </c>
      <c r="M518" s="7">
        <v>0.09</v>
      </c>
      <c r="N518" s="7">
        <v>1.8</v>
      </c>
      <c r="O518" s="7">
        <v>0.4</v>
      </c>
    </row>
    <row r="519" spans="1:15" ht="13.5" customHeight="1">
      <c r="A519" s="5">
        <v>472</v>
      </c>
      <c r="B519" s="5">
        <v>180</v>
      </c>
      <c r="C519" s="6" t="s">
        <v>48</v>
      </c>
      <c r="D519" s="7">
        <v>3.7</v>
      </c>
      <c r="E519" s="7">
        <v>6.1</v>
      </c>
      <c r="F519" s="7">
        <v>25</v>
      </c>
      <c r="G519" s="7">
        <v>190</v>
      </c>
      <c r="H519" s="7">
        <v>42</v>
      </c>
      <c r="I519" s="7">
        <v>12</v>
      </c>
      <c r="J519" s="7">
        <v>90</v>
      </c>
      <c r="K519" s="7">
        <v>1.2</v>
      </c>
      <c r="L519" s="7">
        <v>0</v>
      </c>
      <c r="M519" s="7">
        <v>0.16</v>
      </c>
      <c r="N519" s="7">
        <v>1.6</v>
      </c>
      <c r="O519" s="7">
        <v>2.5</v>
      </c>
    </row>
    <row r="520" spans="1:15">
      <c r="A520" s="1">
        <v>585</v>
      </c>
      <c r="B520" s="1">
        <v>200</v>
      </c>
      <c r="C520" s="20" t="s">
        <v>67</v>
      </c>
      <c r="D520" s="1">
        <v>0.2</v>
      </c>
      <c r="E520" s="1">
        <v>0</v>
      </c>
      <c r="F520" s="1">
        <v>28</v>
      </c>
      <c r="G520" s="16">
        <v>112</v>
      </c>
      <c r="H520" s="1">
        <v>14</v>
      </c>
      <c r="I520" s="1">
        <v>4</v>
      </c>
      <c r="J520" s="1">
        <v>4</v>
      </c>
      <c r="K520" s="1">
        <v>1</v>
      </c>
      <c r="L520" s="1">
        <v>0</v>
      </c>
      <c r="M520" s="1">
        <v>0.02</v>
      </c>
      <c r="N520" s="1">
        <v>0.1</v>
      </c>
      <c r="O520" s="1">
        <v>8</v>
      </c>
    </row>
    <row r="521" spans="1:15">
      <c r="A521" s="5"/>
      <c r="B521" s="1">
        <v>60</v>
      </c>
      <c r="C521" s="6" t="s">
        <v>17</v>
      </c>
      <c r="D521" s="7">
        <v>4.0999999999999996</v>
      </c>
      <c r="E521" s="7">
        <v>0.72</v>
      </c>
      <c r="F521" s="7">
        <v>27.8</v>
      </c>
      <c r="G521" s="7">
        <v>129</v>
      </c>
      <c r="H521" s="7">
        <v>18</v>
      </c>
      <c r="I521" s="7">
        <v>28</v>
      </c>
      <c r="J521" s="15">
        <v>74</v>
      </c>
      <c r="K521" s="15">
        <v>1.4</v>
      </c>
      <c r="L521" s="7">
        <v>0</v>
      </c>
      <c r="M521" s="7">
        <v>0.09</v>
      </c>
      <c r="N521" s="34">
        <v>0.72</v>
      </c>
      <c r="O521" s="7">
        <v>0</v>
      </c>
    </row>
    <row r="522" spans="1:15" s="40" customFormat="1">
      <c r="A522" s="38"/>
      <c r="B522" s="38">
        <v>50</v>
      </c>
      <c r="C522" s="38" t="s">
        <v>45</v>
      </c>
      <c r="D522" s="39">
        <v>4.5999999999999996</v>
      </c>
      <c r="E522" s="39">
        <v>0.4</v>
      </c>
      <c r="F522" s="39">
        <v>30.6</v>
      </c>
      <c r="G522" s="39">
        <v>140</v>
      </c>
      <c r="H522" s="39">
        <v>12</v>
      </c>
      <c r="I522" s="39">
        <v>8.4</v>
      </c>
      <c r="J522" s="43">
        <v>39</v>
      </c>
      <c r="K522" s="43">
        <v>0.54</v>
      </c>
      <c r="L522" s="39">
        <v>0</v>
      </c>
      <c r="M522" s="39">
        <v>0.06</v>
      </c>
      <c r="N522" s="39">
        <v>0.56000000000000005</v>
      </c>
      <c r="O522" s="39">
        <v>0</v>
      </c>
    </row>
    <row r="523" spans="1:15">
      <c r="A523" s="5"/>
      <c r="B523" s="2"/>
      <c r="C523" s="10" t="s">
        <v>19</v>
      </c>
      <c r="D523" s="11">
        <f t="shared" ref="D523:O523" si="55">SUM(D515:D521)</f>
        <v>24.189999999999998</v>
      </c>
      <c r="E523" s="11">
        <f t="shared" si="55"/>
        <v>15.66</v>
      </c>
      <c r="F523" s="11">
        <f t="shared" si="55"/>
        <v>117.34</v>
      </c>
      <c r="G523" s="11">
        <f t="shared" si="55"/>
        <v>719.75</v>
      </c>
      <c r="H523" s="11">
        <f t="shared" si="55"/>
        <v>186.6</v>
      </c>
      <c r="I523" s="11">
        <f t="shared" si="55"/>
        <v>117</v>
      </c>
      <c r="J523" s="11">
        <f t="shared" si="55"/>
        <v>448.65</v>
      </c>
      <c r="K523" s="11">
        <f t="shared" si="55"/>
        <v>6.49</v>
      </c>
      <c r="L523" s="11">
        <f t="shared" si="55"/>
        <v>0.08</v>
      </c>
      <c r="M523" s="11">
        <f t="shared" si="55"/>
        <v>0.5</v>
      </c>
      <c r="N523" s="11">
        <f t="shared" si="55"/>
        <v>4.42</v>
      </c>
      <c r="O523" s="11">
        <f t="shared" si="55"/>
        <v>29.15</v>
      </c>
    </row>
    <row r="524" spans="1:15">
      <c r="A524" s="17"/>
      <c r="B524" s="12"/>
      <c r="C524" s="13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</row>
    <row r="525" spans="1:15">
      <c r="A525" s="3"/>
      <c r="B525" s="3"/>
      <c r="C525" s="3" t="s">
        <v>91</v>
      </c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>
      <c r="A526" s="44" t="s">
        <v>0</v>
      </c>
      <c r="B526" s="44" t="s">
        <v>1</v>
      </c>
      <c r="C526" s="44" t="s">
        <v>2</v>
      </c>
      <c r="D526" s="44" t="s">
        <v>3</v>
      </c>
      <c r="E526" s="44" t="s">
        <v>4</v>
      </c>
      <c r="F526" s="44" t="s">
        <v>5</v>
      </c>
      <c r="G526" s="45" t="s">
        <v>6</v>
      </c>
      <c r="H526" s="44" t="s">
        <v>7</v>
      </c>
      <c r="I526" s="44"/>
      <c r="J526" s="44"/>
      <c r="K526" s="44"/>
      <c r="L526" s="44" t="s">
        <v>8</v>
      </c>
      <c r="M526" s="44"/>
      <c r="N526" s="44"/>
      <c r="O526" s="44"/>
    </row>
    <row r="527" spans="1:15" ht="42.75" customHeight="1">
      <c r="A527" s="44"/>
      <c r="B527" s="44"/>
      <c r="C527" s="44"/>
      <c r="D527" s="44"/>
      <c r="E527" s="44"/>
      <c r="F527" s="44"/>
      <c r="G527" s="45"/>
      <c r="H527" s="1" t="s">
        <v>9</v>
      </c>
      <c r="I527" s="1" t="s">
        <v>10</v>
      </c>
      <c r="J527" s="1" t="s">
        <v>11</v>
      </c>
      <c r="K527" s="1" t="s">
        <v>12</v>
      </c>
      <c r="L527" s="1" t="s">
        <v>13</v>
      </c>
      <c r="M527" s="1" t="s">
        <v>18</v>
      </c>
      <c r="N527" s="1" t="s">
        <v>14</v>
      </c>
      <c r="O527" s="1" t="s">
        <v>15</v>
      </c>
    </row>
    <row r="528" spans="1:15">
      <c r="A528" s="1">
        <v>695</v>
      </c>
      <c r="B528" s="1">
        <v>75</v>
      </c>
      <c r="C528" s="2" t="s">
        <v>127</v>
      </c>
      <c r="D528" s="1">
        <v>4.7</v>
      </c>
      <c r="E528" s="1">
        <v>2.2000000000000002</v>
      </c>
      <c r="F528" s="1">
        <v>48.4</v>
      </c>
      <c r="G528" s="16">
        <v>231</v>
      </c>
      <c r="H528" s="1">
        <v>24</v>
      </c>
      <c r="I528" s="1">
        <v>9</v>
      </c>
      <c r="J528" s="1">
        <v>38</v>
      </c>
      <c r="K528" s="1">
        <v>0.6</v>
      </c>
      <c r="L528" s="1">
        <v>0.01</v>
      </c>
      <c r="M528" s="1">
        <v>0.04</v>
      </c>
      <c r="N528" s="1">
        <v>0.56999999999999995</v>
      </c>
      <c r="O528" s="1">
        <v>0.4</v>
      </c>
    </row>
    <row r="529" spans="1:15" ht="15.75" customHeight="1">
      <c r="A529" s="1"/>
      <c r="B529" s="1">
        <v>200</v>
      </c>
      <c r="C529" s="20" t="s">
        <v>74</v>
      </c>
      <c r="D529" s="1">
        <v>0.6</v>
      </c>
      <c r="E529" s="1">
        <v>0</v>
      </c>
      <c r="F529" s="1">
        <v>37.299999999999997</v>
      </c>
      <c r="G529" s="16">
        <v>120</v>
      </c>
      <c r="H529" s="1">
        <v>3</v>
      </c>
      <c r="I529" s="1">
        <v>0</v>
      </c>
      <c r="J529" s="1">
        <v>36</v>
      </c>
      <c r="K529" s="1">
        <v>0.4</v>
      </c>
      <c r="L529" s="1">
        <v>0</v>
      </c>
      <c r="M529" s="1">
        <v>0.04</v>
      </c>
      <c r="N529" s="1">
        <v>0</v>
      </c>
      <c r="O529" s="1">
        <v>8</v>
      </c>
    </row>
    <row r="530" spans="1:15">
      <c r="A530" s="5"/>
      <c r="B530" s="5"/>
      <c r="C530" s="6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spans="1:15">
      <c r="A531" s="5"/>
      <c r="B531" s="2"/>
      <c r="C531" s="10" t="s">
        <v>19</v>
      </c>
      <c r="D531" s="11">
        <f t="shared" ref="D531:O531" si="56">SUM(D527:D529)</f>
        <v>5.3</v>
      </c>
      <c r="E531" s="11">
        <f t="shared" si="56"/>
        <v>2.2000000000000002</v>
      </c>
      <c r="F531" s="11">
        <f t="shared" si="56"/>
        <v>85.699999999999989</v>
      </c>
      <c r="G531" s="11">
        <f t="shared" si="56"/>
        <v>351</v>
      </c>
      <c r="H531" s="11">
        <f t="shared" si="56"/>
        <v>27</v>
      </c>
      <c r="I531" s="11">
        <f t="shared" si="56"/>
        <v>9</v>
      </c>
      <c r="J531" s="11">
        <f t="shared" si="56"/>
        <v>74</v>
      </c>
      <c r="K531" s="11">
        <f t="shared" si="56"/>
        <v>1</v>
      </c>
      <c r="L531" s="11">
        <f t="shared" si="56"/>
        <v>0.01</v>
      </c>
      <c r="M531" s="11">
        <f t="shared" si="56"/>
        <v>0.08</v>
      </c>
      <c r="N531" s="11">
        <f t="shared" si="56"/>
        <v>0.56999999999999995</v>
      </c>
      <c r="O531" s="11">
        <f t="shared" si="56"/>
        <v>8.4</v>
      </c>
    </row>
    <row r="532" spans="1:15">
      <c r="A532" s="17"/>
      <c r="B532" s="12"/>
      <c r="C532" s="13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</row>
    <row r="533" spans="1:15">
      <c r="A533" s="3"/>
      <c r="B533" s="3"/>
      <c r="C533" s="3" t="s">
        <v>92</v>
      </c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>
      <c r="A534" s="44" t="s">
        <v>0</v>
      </c>
      <c r="B534" s="44" t="s">
        <v>1</v>
      </c>
      <c r="C534" s="44" t="s">
        <v>2</v>
      </c>
      <c r="D534" s="44" t="s">
        <v>3</v>
      </c>
      <c r="E534" s="44" t="s">
        <v>4</v>
      </c>
      <c r="F534" s="44" t="s">
        <v>5</v>
      </c>
      <c r="G534" s="45" t="s">
        <v>6</v>
      </c>
      <c r="H534" s="44" t="s">
        <v>7</v>
      </c>
      <c r="I534" s="44"/>
      <c r="J534" s="44"/>
      <c r="K534" s="44"/>
      <c r="L534" s="44" t="s">
        <v>8</v>
      </c>
      <c r="M534" s="44"/>
      <c r="N534" s="44"/>
      <c r="O534" s="44"/>
    </row>
    <row r="535" spans="1:15" ht="38.25" customHeight="1">
      <c r="A535" s="44"/>
      <c r="B535" s="44"/>
      <c r="C535" s="44"/>
      <c r="D535" s="44"/>
      <c r="E535" s="44"/>
      <c r="F535" s="44"/>
      <c r="G535" s="45"/>
      <c r="H535" s="1" t="s">
        <v>9</v>
      </c>
      <c r="I535" s="1" t="s">
        <v>10</v>
      </c>
      <c r="J535" s="1" t="s">
        <v>11</v>
      </c>
      <c r="K535" s="1" t="s">
        <v>12</v>
      </c>
      <c r="L535" s="1" t="s">
        <v>13</v>
      </c>
      <c r="M535" s="1" t="s">
        <v>18</v>
      </c>
      <c r="N535" s="1" t="s">
        <v>14</v>
      </c>
      <c r="O535" s="1" t="s">
        <v>15</v>
      </c>
    </row>
    <row r="536" spans="1:15" ht="25.5">
      <c r="A536" s="5">
        <v>690</v>
      </c>
      <c r="B536" s="5" t="s">
        <v>125</v>
      </c>
      <c r="C536" s="6" t="s">
        <v>139</v>
      </c>
      <c r="D536" s="7">
        <v>21.3</v>
      </c>
      <c r="E536" s="7">
        <v>27</v>
      </c>
      <c r="F536" s="7">
        <v>20.2</v>
      </c>
      <c r="G536" s="7">
        <v>405</v>
      </c>
      <c r="H536" s="7">
        <v>124</v>
      </c>
      <c r="I536" s="7">
        <v>48.2</v>
      </c>
      <c r="J536" s="7">
        <v>266</v>
      </c>
      <c r="K536" s="7">
        <v>3.7</v>
      </c>
      <c r="L536" s="7">
        <v>0.18</v>
      </c>
      <c r="M536" s="7">
        <v>0.13</v>
      </c>
      <c r="N536" s="7">
        <v>3.6</v>
      </c>
      <c r="O536" s="7">
        <v>61.3</v>
      </c>
    </row>
    <row r="537" spans="1:15">
      <c r="A537" s="1">
        <v>627</v>
      </c>
      <c r="B537" s="1">
        <v>200</v>
      </c>
      <c r="C537" s="20" t="s">
        <v>16</v>
      </c>
      <c r="D537" s="1">
        <v>0.3</v>
      </c>
      <c r="E537" s="1">
        <v>0.1</v>
      </c>
      <c r="F537" s="1">
        <v>15.2</v>
      </c>
      <c r="G537" s="16">
        <v>61</v>
      </c>
      <c r="H537" s="1">
        <v>17</v>
      </c>
      <c r="I537" s="1">
        <v>7</v>
      </c>
      <c r="J537" s="1">
        <v>32</v>
      </c>
      <c r="K537" s="1">
        <v>0.9</v>
      </c>
      <c r="L537" s="1">
        <v>0</v>
      </c>
      <c r="M537" s="1">
        <v>0.06</v>
      </c>
      <c r="N537" s="1">
        <v>0.48</v>
      </c>
      <c r="O537" s="1">
        <v>0</v>
      </c>
    </row>
    <row r="538" spans="1:15">
      <c r="A538" s="5"/>
      <c r="B538" s="1">
        <v>60</v>
      </c>
      <c r="C538" s="6" t="s">
        <v>17</v>
      </c>
      <c r="D538" s="7">
        <v>4.0999999999999996</v>
      </c>
      <c r="E538" s="7">
        <v>4.0999999999999996</v>
      </c>
      <c r="F538" s="7">
        <v>27.8</v>
      </c>
      <c r="G538" s="7">
        <v>129</v>
      </c>
      <c r="H538" s="7">
        <v>18</v>
      </c>
      <c r="I538" s="7">
        <v>28</v>
      </c>
      <c r="J538" s="15">
        <v>74</v>
      </c>
      <c r="K538" s="15">
        <v>1.4</v>
      </c>
      <c r="L538" s="7">
        <v>0</v>
      </c>
      <c r="M538" s="7">
        <v>0.09</v>
      </c>
      <c r="N538" s="34">
        <v>0.72</v>
      </c>
      <c r="O538" s="7">
        <v>0</v>
      </c>
    </row>
    <row r="539" spans="1:15">
      <c r="A539" s="5"/>
      <c r="B539" s="5">
        <v>60</v>
      </c>
      <c r="C539" s="6" t="s">
        <v>45</v>
      </c>
      <c r="D539" s="7">
        <v>4.5999999999999996</v>
      </c>
      <c r="E539" s="7">
        <v>0.4</v>
      </c>
      <c r="F539" s="7">
        <v>30.6</v>
      </c>
      <c r="G539" s="7">
        <v>140</v>
      </c>
      <c r="H539" s="7">
        <v>12</v>
      </c>
      <c r="I539" s="7">
        <v>8.4</v>
      </c>
      <c r="J539" s="15">
        <v>39</v>
      </c>
      <c r="K539" s="15">
        <v>0.54</v>
      </c>
      <c r="L539" s="7">
        <v>0</v>
      </c>
      <c r="M539" s="7">
        <v>0.06</v>
      </c>
      <c r="N539" s="7">
        <v>0.56000000000000005</v>
      </c>
      <c r="O539" s="7">
        <v>0</v>
      </c>
    </row>
    <row r="540" spans="1:15">
      <c r="A540" s="5"/>
      <c r="B540" s="5"/>
      <c r="C540" s="6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spans="1:15">
      <c r="A541" s="5"/>
      <c r="B541" s="2"/>
      <c r="C541" s="10" t="s">
        <v>19</v>
      </c>
      <c r="D541" s="11">
        <f t="shared" ref="D541:O541" si="57">SUM(D535:D539)</f>
        <v>30.300000000000004</v>
      </c>
      <c r="E541" s="11">
        <f t="shared" si="57"/>
        <v>31.6</v>
      </c>
      <c r="F541" s="11">
        <f t="shared" si="57"/>
        <v>93.800000000000011</v>
      </c>
      <c r="G541" s="11">
        <f t="shared" si="57"/>
        <v>735</v>
      </c>
      <c r="H541" s="11">
        <f t="shared" si="57"/>
        <v>171</v>
      </c>
      <c r="I541" s="11">
        <f t="shared" si="57"/>
        <v>91.600000000000009</v>
      </c>
      <c r="J541" s="11">
        <f t="shared" si="57"/>
        <v>411</v>
      </c>
      <c r="K541" s="11">
        <f t="shared" si="57"/>
        <v>6.54</v>
      </c>
      <c r="L541" s="11">
        <f t="shared" si="57"/>
        <v>0.18</v>
      </c>
      <c r="M541" s="11">
        <f t="shared" si="57"/>
        <v>0.34</v>
      </c>
      <c r="N541" s="11">
        <f t="shared" si="57"/>
        <v>5.3599999999999994</v>
      </c>
      <c r="O541" s="11">
        <f t="shared" si="57"/>
        <v>61.3</v>
      </c>
    </row>
    <row r="542" spans="1:15">
      <c r="A542" s="5"/>
      <c r="B542" s="2"/>
      <c r="C542" s="10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</row>
    <row r="543" spans="1:15">
      <c r="A543" s="5"/>
      <c r="B543" s="2"/>
      <c r="C543" s="10" t="s">
        <v>93</v>
      </c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</row>
    <row r="544" spans="1:15">
      <c r="A544" s="44" t="s">
        <v>0</v>
      </c>
      <c r="B544" s="44" t="s">
        <v>1</v>
      </c>
      <c r="C544" s="44" t="s">
        <v>2</v>
      </c>
      <c r="D544" s="44" t="s">
        <v>3</v>
      </c>
      <c r="E544" s="44" t="s">
        <v>4</v>
      </c>
      <c r="F544" s="44" t="s">
        <v>5</v>
      </c>
      <c r="G544" s="45" t="s">
        <v>6</v>
      </c>
      <c r="H544" s="44" t="s">
        <v>7</v>
      </c>
      <c r="I544" s="44"/>
      <c r="J544" s="44"/>
      <c r="K544" s="44"/>
      <c r="L544" s="44" t="s">
        <v>8</v>
      </c>
      <c r="M544" s="44"/>
      <c r="N544" s="44"/>
      <c r="O544" s="44"/>
    </row>
    <row r="545" spans="1:15" ht="38.25" customHeight="1">
      <c r="A545" s="44"/>
      <c r="B545" s="44"/>
      <c r="C545" s="44"/>
      <c r="D545" s="44"/>
      <c r="E545" s="44"/>
      <c r="F545" s="44"/>
      <c r="G545" s="45"/>
      <c r="H545" s="1" t="s">
        <v>9</v>
      </c>
      <c r="I545" s="1" t="s">
        <v>10</v>
      </c>
      <c r="J545" s="1" t="s">
        <v>11</v>
      </c>
      <c r="K545" s="1" t="s">
        <v>12</v>
      </c>
      <c r="L545" s="1" t="s">
        <v>13</v>
      </c>
      <c r="M545" s="1" t="s">
        <v>18</v>
      </c>
      <c r="N545" s="1" t="s">
        <v>14</v>
      </c>
      <c r="O545" s="1" t="s">
        <v>15</v>
      </c>
    </row>
    <row r="546" spans="1:15">
      <c r="A546" s="1"/>
      <c r="B546" s="28">
        <v>180</v>
      </c>
      <c r="C546" s="20" t="s">
        <v>73</v>
      </c>
      <c r="D546" s="7">
        <v>6</v>
      </c>
      <c r="E546" s="7">
        <v>12</v>
      </c>
      <c r="F546" s="7">
        <v>8.3000000000000007</v>
      </c>
      <c r="G546" s="7">
        <v>171</v>
      </c>
      <c r="H546" s="7">
        <v>248</v>
      </c>
      <c r="I546" s="7">
        <v>28</v>
      </c>
      <c r="J546" s="7">
        <v>184</v>
      </c>
      <c r="K546" s="7">
        <v>0.2</v>
      </c>
      <c r="L546" s="7">
        <v>0.03</v>
      </c>
      <c r="M546" s="7">
        <v>0.04</v>
      </c>
      <c r="N546" s="7">
        <v>0.3</v>
      </c>
      <c r="O546" s="7">
        <v>0.7</v>
      </c>
    </row>
    <row r="547" spans="1:15">
      <c r="A547" s="5"/>
      <c r="B547" s="5"/>
      <c r="C547" s="6"/>
      <c r="D547" s="7"/>
      <c r="E547" s="7"/>
      <c r="F547" s="7"/>
      <c r="G547" s="7"/>
      <c r="H547" s="7"/>
      <c r="I547" s="7"/>
      <c r="J547" s="15"/>
      <c r="K547" s="15"/>
      <c r="L547" s="7"/>
      <c r="M547" s="7"/>
      <c r="N547" s="7"/>
      <c r="O547" s="7"/>
    </row>
    <row r="548" spans="1:15">
      <c r="A548" s="2"/>
      <c r="B548" s="18"/>
      <c r="C548" s="10" t="s">
        <v>19</v>
      </c>
      <c r="D548" s="11">
        <f>SUM(D546:D546)</f>
        <v>6</v>
      </c>
      <c r="E548" s="11">
        <f>SUM(E546:E546)</f>
        <v>12</v>
      </c>
      <c r="F548" s="11">
        <f>SUM(F546:F546)</f>
        <v>8.3000000000000007</v>
      </c>
      <c r="G548" s="11">
        <f>SUM(G546:G546)</f>
        <v>171</v>
      </c>
      <c r="H548" s="11">
        <f>SUM(H546:H546)</f>
        <v>248</v>
      </c>
      <c r="I548" s="11">
        <f t="shared" ref="I548:O548" si="58">SUM(I545:I546)</f>
        <v>28</v>
      </c>
      <c r="J548" s="11">
        <f t="shared" si="58"/>
        <v>184</v>
      </c>
      <c r="K548" s="11">
        <f t="shared" si="58"/>
        <v>0.2</v>
      </c>
      <c r="L548" s="11">
        <f t="shared" si="58"/>
        <v>0.03</v>
      </c>
      <c r="M548" s="11">
        <f t="shared" si="58"/>
        <v>0.04</v>
      </c>
      <c r="N548" s="11">
        <f t="shared" si="58"/>
        <v>0.3</v>
      </c>
      <c r="O548" s="11">
        <f t="shared" si="58"/>
        <v>0.7</v>
      </c>
    </row>
    <row r="549" spans="1:15">
      <c r="A549" s="5"/>
      <c r="B549" s="5"/>
      <c r="C549" s="6" t="s">
        <v>41</v>
      </c>
      <c r="D549" s="11">
        <v>71.8</v>
      </c>
      <c r="E549" s="11">
        <v>77.209999999999994</v>
      </c>
      <c r="F549" s="11">
        <v>322.02999999999997</v>
      </c>
      <c r="G549" s="11">
        <v>2238</v>
      </c>
      <c r="H549" s="11">
        <f t="shared" ref="H549:O549" si="59">H504+H523+H548</f>
        <v>1154</v>
      </c>
      <c r="I549" s="11">
        <f t="shared" si="59"/>
        <v>216.9</v>
      </c>
      <c r="J549" s="11">
        <f t="shared" si="59"/>
        <v>1329.9499999999998</v>
      </c>
      <c r="K549" s="11">
        <f t="shared" si="59"/>
        <v>11.23</v>
      </c>
      <c r="L549" s="11">
        <f t="shared" si="59"/>
        <v>40.76</v>
      </c>
      <c r="M549" s="11">
        <f t="shared" si="59"/>
        <v>0.85000000000000009</v>
      </c>
      <c r="N549" s="11">
        <f t="shared" si="59"/>
        <v>5.6499999999999995</v>
      </c>
      <c r="O549" s="11">
        <f t="shared" si="59"/>
        <v>30.959999999999997</v>
      </c>
    </row>
    <row r="550" spans="1:15">
      <c r="A550" s="17"/>
      <c r="B550" s="17"/>
      <c r="C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</row>
    <row r="551" spans="1:15">
      <c r="A551" s="48" t="s">
        <v>65</v>
      </c>
      <c r="B551" s="48"/>
      <c r="C551" s="48"/>
      <c r="D551" s="3"/>
      <c r="E551" s="3"/>
      <c r="F551" s="3"/>
      <c r="G551" s="3" t="s">
        <v>40</v>
      </c>
      <c r="H551" s="3"/>
      <c r="I551" s="3"/>
      <c r="J551" s="3"/>
      <c r="K551" s="3"/>
      <c r="L551" s="3"/>
      <c r="M551" s="3"/>
      <c r="N551" s="3"/>
      <c r="O551" s="3"/>
    </row>
    <row r="552" spans="1:15">
      <c r="A552" s="48" t="s">
        <v>23</v>
      </c>
      <c r="B552" s="48"/>
      <c r="C552" s="4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>
      <c r="A553" s="48" t="s">
        <v>134</v>
      </c>
      <c r="B553" s="48"/>
      <c r="C553" s="4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>
      <c r="A554" s="3"/>
      <c r="B554" s="3"/>
      <c r="C554" s="3" t="s">
        <v>33</v>
      </c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>
      <c r="A555" s="44" t="s">
        <v>0</v>
      </c>
      <c r="B555" s="44" t="s">
        <v>1</v>
      </c>
      <c r="C555" s="44" t="s">
        <v>2</v>
      </c>
      <c r="D555" s="44" t="s">
        <v>3</v>
      </c>
      <c r="E555" s="44" t="s">
        <v>4</v>
      </c>
      <c r="F555" s="44" t="s">
        <v>5</v>
      </c>
      <c r="G555" s="45" t="s">
        <v>6</v>
      </c>
      <c r="H555" s="44" t="s">
        <v>7</v>
      </c>
      <c r="I555" s="44"/>
      <c r="J555" s="44"/>
      <c r="K555" s="44"/>
      <c r="L555" s="44" t="s">
        <v>8</v>
      </c>
      <c r="M555" s="44"/>
      <c r="N555" s="44"/>
      <c r="O555" s="44"/>
    </row>
    <row r="556" spans="1:15" ht="38.25" customHeight="1">
      <c r="A556" s="44"/>
      <c r="B556" s="44"/>
      <c r="C556" s="44"/>
      <c r="D556" s="44"/>
      <c r="E556" s="44"/>
      <c r="F556" s="44"/>
      <c r="G556" s="45"/>
      <c r="H556" s="1" t="s">
        <v>9</v>
      </c>
      <c r="I556" s="1" t="s">
        <v>10</v>
      </c>
      <c r="J556" s="1" t="s">
        <v>11</v>
      </c>
      <c r="K556" s="1" t="s">
        <v>12</v>
      </c>
      <c r="L556" s="1" t="s">
        <v>13</v>
      </c>
      <c r="M556" s="1" t="s">
        <v>18</v>
      </c>
      <c r="N556" s="1" t="s">
        <v>14</v>
      </c>
      <c r="O556" s="1" t="s">
        <v>15</v>
      </c>
    </row>
    <row r="557" spans="1:15" ht="24.75" customHeight="1">
      <c r="A557" s="1">
        <v>499</v>
      </c>
      <c r="B557" s="1" t="s">
        <v>138</v>
      </c>
      <c r="C557" s="20" t="s">
        <v>116</v>
      </c>
      <c r="D557" s="1">
        <v>35</v>
      </c>
      <c r="E557" s="1">
        <v>24.7</v>
      </c>
      <c r="F557" s="1">
        <v>31</v>
      </c>
      <c r="G557" s="16">
        <v>589</v>
      </c>
      <c r="H557" s="1">
        <v>316</v>
      </c>
      <c r="I557" s="1">
        <v>49</v>
      </c>
      <c r="J557" s="1">
        <v>441</v>
      </c>
      <c r="K557" s="1">
        <v>1.31</v>
      </c>
      <c r="L557" s="1">
        <v>1.2</v>
      </c>
      <c r="M557" s="1">
        <v>0.11</v>
      </c>
      <c r="N557" s="1">
        <v>1.1000000000000001</v>
      </c>
      <c r="O557" s="1">
        <v>0.71</v>
      </c>
    </row>
    <row r="558" spans="1:15">
      <c r="A558" s="5">
        <v>397</v>
      </c>
      <c r="B558" s="5">
        <v>200</v>
      </c>
      <c r="C558" s="6" t="s">
        <v>60</v>
      </c>
      <c r="D558" s="7">
        <v>6</v>
      </c>
      <c r="E558" s="7">
        <v>6.3</v>
      </c>
      <c r="F558" s="7">
        <v>20.399999999999999</v>
      </c>
      <c r="G558" s="7">
        <v>156</v>
      </c>
      <c r="H558" s="7">
        <v>183</v>
      </c>
      <c r="I558" s="7">
        <v>23.3</v>
      </c>
      <c r="J558" s="7">
        <v>153.30000000000001</v>
      </c>
      <c r="K558" s="7">
        <v>0.39</v>
      </c>
      <c r="L558" s="7">
        <v>0.03</v>
      </c>
      <c r="M558" s="7">
        <v>0.06</v>
      </c>
      <c r="N558" s="7">
        <v>0.19</v>
      </c>
      <c r="O558" s="7">
        <v>1.6</v>
      </c>
    </row>
    <row r="559" spans="1:15">
      <c r="A559" s="1">
        <v>14</v>
      </c>
      <c r="B559" s="1">
        <v>10</v>
      </c>
      <c r="C559" s="20" t="s">
        <v>44</v>
      </c>
      <c r="D559" s="1">
        <v>0.09</v>
      </c>
      <c r="E559" s="1">
        <v>7.3</v>
      </c>
      <c r="F559" s="1">
        <v>0.13</v>
      </c>
      <c r="G559" s="16">
        <v>66</v>
      </c>
      <c r="H559" s="1">
        <v>2.4</v>
      </c>
      <c r="I559" s="1">
        <v>0</v>
      </c>
      <c r="J559" s="1">
        <v>3</v>
      </c>
      <c r="K559" s="1">
        <v>0.01</v>
      </c>
      <c r="L559" s="1">
        <v>40</v>
      </c>
      <c r="M559" s="1">
        <v>0</v>
      </c>
      <c r="N559" s="1">
        <v>0.01</v>
      </c>
      <c r="O559" s="1">
        <v>0</v>
      </c>
    </row>
    <row r="560" spans="1:15">
      <c r="A560" s="5"/>
      <c r="B560" s="34">
        <v>60</v>
      </c>
      <c r="C560" s="36" t="s">
        <v>45</v>
      </c>
      <c r="D560" s="7">
        <v>4.5999999999999996</v>
      </c>
      <c r="E560" s="7">
        <v>0.4</v>
      </c>
      <c r="F560" s="7">
        <v>30.6</v>
      </c>
      <c r="G560" s="7">
        <v>140</v>
      </c>
      <c r="H560" s="7">
        <v>12</v>
      </c>
      <c r="I560" s="7">
        <v>8.4</v>
      </c>
      <c r="J560" s="15">
        <v>39</v>
      </c>
      <c r="K560" s="15">
        <v>0.54</v>
      </c>
      <c r="L560" s="7">
        <v>0</v>
      </c>
      <c r="M560" s="7">
        <v>0.06</v>
      </c>
      <c r="N560" s="7">
        <v>0.56000000000000005</v>
      </c>
      <c r="O560" s="7">
        <v>0</v>
      </c>
    </row>
    <row r="561" spans="1:15">
      <c r="A561" s="5"/>
      <c r="B561" s="5">
        <v>40</v>
      </c>
      <c r="C561" s="6" t="s">
        <v>159</v>
      </c>
      <c r="D561" s="7">
        <v>4.8</v>
      </c>
      <c r="E561" s="7">
        <v>4.0999999999999996</v>
      </c>
      <c r="F561" s="7">
        <v>0.3</v>
      </c>
      <c r="G561" s="7">
        <v>56.6</v>
      </c>
      <c r="H561" s="7">
        <v>22</v>
      </c>
      <c r="I561" s="7">
        <v>21.6</v>
      </c>
      <c r="J561" s="15">
        <v>74</v>
      </c>
      <c r="K561" s="15">
        <v>0.08</v>
      </c>
      <c r="L561" s="7">
        <v>56</v>
      </c>
      <c r="M561" s="7">
        <v>0.03</v>
      </c>
      <c r="N561" s="7">
        <v>0.08</v>
      </c>
      <c r="O561" s="7">
        <v>0</v>
      </c>
    </row>
    <row r="562" spans="1:15">
      <c r="A562" s="5"/>
      <c r="B562" s="5"/>
      <c r="C562" s="10" t="s">
        <v>31</v>
      </c>
      <c r="D562" s="11">
        <f>SUM(D557:D561)</f>
        <v>50.49</v>
      </c>
      <c r="E562" s="11">
        <f>SUM(E557:E561)</f>
        <v>42.8</v>
      </c>
      <c r="F562" s="11">
        <f>SUM(F557:F561)</f>
        <v>82.429999999999993</v>
      </c>
      <c r="G562" s="11">
        <f t="shared" ref="G562:O562" si="60">SUM(G557:G561)</f>
        <v>1007.6</v>
      </c>
      <c r="H562" s="11">
        <f t="shared" si="60"/>
        <v>535.4</v>
      </c>
      <c r="I562" s="11">
        <f t="shared" si="60"/>
        <v>102.30000000000001</v>
      </c>
      <c r="J562" s="11">
        <f t="shared" si="60"/>
        <v>710.3</v>
      </c>
      <c r="K562" s="11">
        <f t="shared" si="60"/>
        <v>2.33</v>
      </c>
      <c r="L562" s="11">
        <f t="shared" si="60"/>
        <v>97.22999999999999</v>
      </c>
      <c r="M562" s="11">
        <f t="shared" si="60"/>
        <v>0.26</v>
      </c>
      <c r="N562" s="11">
        <f t="shared" si="60"/>
        <v>1.9400000000000002</v>
      </c>
      <c r="O562" s="11">
        <f t="shared" si="60"/>
        <v>2.31</v>
      </c>
    </row>
    <row r="563" spans="1:15">
      <c r="A563" s="48"/>
      <c r="B563" s="48"/>
      <c r="C563" s="4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>
      <c r="A564" s="8"/>
      <c r="B564" s="8"/>
      <c r="C564" s="21" t="s">
        <v>47</v>
      </c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>
      <c r="A565" s="44" t="s">
        <v>0</v>
      </c>
      <c r="B565" s="44" t="s">
        <v>1</v>
      </c>
      <c r="C565" s="44" t="s">
        <v>2</v>
      </c>
      <c r="D565" s="44" t="s">
        <v>3</v>
      </c>
      <c r="E565" s="44" t="s">
        <v>4</v>
      </c>
      <c r="F565" s="44" t="s">
        <v>5</v>
      </c>
      <c r="G565" s="45" t="s">
        <v>6</v>
      </c>
      <c r="H565" s="44" t="s">
        <v>7</v>
      </c>
      <c r="I565" s="44"/>
      <c r="J565" s="44"/>
      <c r="K565" s="44"/>
      <c r="L565" s="44" t="s">
        <v>8</v>
      </c>
      <c r="M565" s="44"/>
      <c r="N565" s="44"/>
      <c r="O565" s="44"/>
    </row>
    <row r="566" spans="1:15" ht="39" customHeight="1">
      <c r="A566" s="44"/>
      <c r="B566" s="44"/>
      <c r="C566" s="44"/>
      <c r="D566" s="44"/>
      <c r="E566" s="44"/>
      <c r="F566" s="44"/>
      <c r="G566" s="45"/>
      <c r="H566" s="1" t="s">
        <v>9</v>
      </c>
      <c r="I566" s="1" t="s">
        <v>10</v>
      </c>
      <c r="J566" s="1" t="s">
        <v>11</v>
      </c>
      <c r="K566" s="1" t="s">
        <v>12</v>
      </c>
      <c r="L566" s="1" t="s">
        <v>13</v>
      </c>
      <c r="M566" s="1" t="s">
        <v>18</v>
      </c>
      <c r="N566" s="1" t="s">
        <v>14</v>
      </c>
      <c r="O566" s="1" t="s">
        <v>15</v>
      </c>
    </row>
    <row r="567" spans="1:15">
      <c r="A567" s="1"/>
      <c r="B567" s="1">
        <v>180</v>
      </c>
      <c r="C567" s="20" t="s">
        <v>75</v>
      </c>
      <c r="D567" s="1">
        <v>1.08</v>
      </c>
      <c r="E567" s="1">
        <v>0</v>
      </c>
      <c r="F567" s="1">
        <v>10.1</v>
      </c>
      <c r="G567" s="16">
        <v>46</v>
      </c>
      <c r="H567" s="1">
        <v>40.799999999999997</v>
      </c>
      <c r="I567" s="1">
        <v>15.6</v>
      </c>
      <c r="J567" s="1">
        <v>27.6</v>
      </c>
      <c r="K567" s="1">
        <v>0.36</v>
      </c>
      <c r="L567" s="1">
        <v>0.06</v>
      </c>
      <c r="M567" s="1">
        <v>0.04</v>
      </c>
      <c r="N567" s="1">
        <v>0.24</v>
      </c>
      <c r="O567" s="1">
        <v>72</v>
      </c>
    </row>
    <row r="568" spans="1:15">
      <c r="A568" s="1"/>
      <c r="B568" s="1"/>
      <c r="C568" s="20"/>
      <c r="D568" s="1"/>
      <c r="E568" s="1"/>
      <c r="F568" s="1"/>
      <c r="G568" s="16"/>
      <c r="H568" s="1"/>
      <c r="I568" s="1"/>
      <c r="J568" s="1"/>
      <c r="K568" s="1"/>
      <c r="L568" s="1"/>
      <c r="M568" s="1"/>
      <c r="N568" s="1"/>
      <c r="O568" s="1"/>
    </row>
    <row r="569" spans="1:15">
      <c r="A569" s="1"/>
      <c r="B569" s="1"/>
      <c r="C569" s="20"/>
      <c r="D569" s="1"/>
      <c r="E569" s="1"/>
      <c r="F569" s="1"/>
      <c r="G569" s="16"/>
      <c r="H569" s="1"/>
      <c r="I569" s="1"/>
      <c r="J569" s="1"/>
      <c r="K569" s="1"/>
      <c r="L569" s="1"/>
      <c r="M569" s="1"/>
      <c r="N569" s="1"/>
      <c r="O569" s="1"/>
    </row>
    <row r="570" spans="1:15">
      <c r="A570" s="5"/>
      <c r="B570" s="5"/>
      <c r="C570" s="6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spans="1:15">
      <c r="A571" s="5"/>
      <c r="B571" s="5"/>
      <c r="C571" s="10" t="s">
        <v>31</v>
      </c>
      <c r="D571" s="11">
        <f t="shared" ref="D571:O571" si="61">SUM(D567:D570)</f>
        <v>1.08</v>
      </c>
      <c r="E571" s="11">
        <f t="shared" si="61"/>
        <v>0</v>
      </c>
      <c r="F571" s="11">
        <f t="shared" si="61"/>
        <v>10.1</v>
      </c>
      <c r="G571" s="11">
        <f t="shared" si="61"/>
        <v>46</v>
      </c>
      <c r="H571" s="11">
        <f t="shared" si="61"/>
        <v>40.799999999999997</v>
      </c>
      <c r="I571" s="11">
        <f t="shared" si="61"/>
        <v>15.6</v>
      </c>
      <c r="J571" s="11">
        <f t="shared" si="61"/>
        <v>27.6</v>
      </c>
      <c r="K571" s="11">
        <f t="shared" si="61"/>
        <v>0.36</v>
      </c>
      <c r="L571" s="11">
        <f t="shared" si="61"/>
        <v>0.06</v>
      </c>
      <c r="M571" s="11">
        <f t="shared" si="61"/>
        <v>0.04</v>
      </c>
      <c r="N571" s="11">
        <f t="shared" si="61"/>
        <v>0.24</v>
      </c>
      <c r="O571" s="11">
        <f t="shared" si="61"/>
        <v>72</v>
      </c>
    </row>
    <row r="572" spans="1:15">
      <c r="A572" s="17"/>
      <c r="B572" s="17"/>
      <c r="C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</row>
    <row r="573" spans="1:15">
      <c r="A573" s="3"/>
      <c r="B573" s="3"/>
      <c r="C573" s="3" t="s">
        <v>66</v>
      </c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>
      <c r="A574" s="44" t="s">
        <v>0</v>
      </c>
      <c r="B574" s="44" t="s">
        <v>1</v>
      </c>
      <c r="C574" s="44" t="s">
        <v>2</v>
      </c>
      <c r="D574" s="44" t="s">
        <v>3</v>
      </c>
      <c r="E574" s="44" t="s">
        <v>4</v>
      </c>
      <c r="F574" s="44" t="s">
        <v>5</v>
      </c>
      <c r="G574" s="45" t="s">
        <v>6</v>
      </c>
      <c r="H574" s="44" t="s">
        <v>7</v>
      </c>
      <c r="I574" s="44"/>
      <c r="J574" s="44"/>
      <c r="K574" s="44"/>
      <c r="L574" s="44" t="s">
        <v>8</v>
      </c>
      <c r="M574" s="44"/>
      <c r="N574" s="44"/>
      <c r="O574" s="44"/>
    </row>
    <row r="575" spans="1:15" ht="36.75" customHeight="1">
      <c r="A575" s="44"/>
      <c r="B575" s="44"/>
      <c r="C575" s="44"/>
      <c r="D575" s="44"/>
      <c r="E575" s="44"/>
      <c r="F575" s="44"/>
      <c r="G575" s="45"/>
      <c r="H575" s="1" t="s">
        <v>9</v>
      </c>
      <c r="I575" s="1" t="s">
        <v>10</v>
      </c>
      <c r="J575" s="1" t="s">
        <v>11</v>
      </c>
      <c r="K575" s="1" t="s">
        <v>12</v>
      </c>
      <c r="L575" s="1" t="s">
        <v>13</v>
      </c>
      <c r="M575" s="1" t="s">
        <v>18</v>
      </c>
      <c r="N575" s="1" t="s">
        <v>14</v>
      </c>
      <c r="O575" s="1" t="s">
        <v>15</v>
      </c>
    </row>
    <row r="576" spans="1:15" s="40" customFormat="1" ht="29.25" customHeight="1">
      <c r="A576" s="41"/>
      <c r="B576" s="41">
        <v>60</v>
      </c>
      <c r="C576" s="41" t="s">
        <v>54</v>
      </c>
      <c r="D576" s="41">
        <v>0.8</v>
      </c>
      <c r="E576" s="41">
        <v>0.1</v>
      </c>
      <c r="F576" s="41">
        <v>2.6</v>
      </c>
      <c r="G576" s="42">
        <v>13</v>
      </c>
      <c r="H576" s="41">
        <v>24</v>
      </c>
      <c r="I576" s="41">
        <v>14</v>
      </c>
      <c r="J576" s="41">
        <v>42</v>
      </c>
      <c r="K576" s="41">
        <v>0.6</v>
      </c>
      <c r="L576" s="41">
        <v>7.0000000000000007E-2</v>
      </c>
      <c r="M576" s="41">
        <v>0.03</v>
      </c>
      <c r="N576" s="41">
        <v>0.2</v>
      </c>
      <c r="O576" s="41">
        <v>10</v>
      </c>
    </row>
    <row r="577" spans="1:15" ht="26.25" customHeight="1">
      <c r="A577" s="1">
        <v>110</v>
      </c>
      <c r="B577" s="1">
        <v>300</v>
      </c>
      <c r="C577" s="20" t="s">
        <v>120</v>
      </c>
      <c r="D577" s="1">
        <v>2.9</v>
      </c>
      <c r="E577" s="1">
        <v>3.6</v>
      </c>
      <c r="F577" s="1">
        <v>15.7</v>
      </c>
      <c r="G577" s="16">
        <v>102</v>
      </c>
      <c r="H577" s="1">
        <v>68.400000000000006</v>
      </c>
      <c r="I577" s="1">
        <v>35</v>
      </c>
      <c r="J577" s="1">
        <v>240</v>
      </c>
      <c r="K577" s="1">
        <v>1.6</v>
      </c>
      <c r="L577" s="1">
        <v>0</v>
      </c>
      <c r="M577" s="1">
        <v>0.05</v>
      </c>
      <c r="N577" s="1">
        <v>0.84</v>
      </c>
      <c r="O577" s="1">
        <v>12.8</v>
      </c>
    </row>
    <row r="578" spans="1:15">
      <c r="A578" s="1">
        <v>288</v>
      </c>
      <c r="B578" s="1">
        <v>100</v>
      </c>
      <c r="C578" s="20" t="s">
        <v>140</v>
      </c>
      <c r="D578" s="1">
        <v>21.6</v>
      </c>
      <c r="E578" s="1">
        <v>17</v>
      </c>
      <c r="F578" s="1">
        <v>0</v>
      </c>
      <c r="G578" s="16">
        <v>243</v>
      </c>
      <c r="H578" s="1">
        <v>33</v>
      </c>
      <c r="I578" s="1">
        <v>19</v>
      </c>
      <c r="J578" s="1">
        <v>156</v>
      </c>
      <c r="K578" s="1">
        <v>1.6</v>
      </c>
      <c r="L578" s="1">
        <v>0.04</v>
      </c>
      <c r="M578" s="1">
        <v>0.04</v>
      </c>
      <c r="N578" s="1">
        <v>6.14</v>
      </c>
      <c r="O578" s="1">
        <v>1.4</v>
      </c>
    </row>
    <row r="579" spans="1:15">
      <c r="A579" s="1">
        <v>465</v>
      </c>
      <c r="B579" s="1">
        <v>180</v>
      </c>
      <c r="C579" s="20" t="s">
        <v>105</v>
      </c>
      <c r="D579" s="1">
        <v>4.4000000000000004</v>
      </c>
      <c r="E579" s="1">
        <v>5.5</v>
      </c>
      <c r="F579" s="1">
        <v>50</v>
      </c>
      <c r="G579" s="16">
        <v>256</v>
      </c>
      <c r="H579" s="1">
        <v>7.5</v>
      </c>
      <c r="I579" s="1">
        <v>22</v>
      </c>
      <c r="J579" s="1">
        <v>59</v>
      </c>
      <c r="K579" s="1">
        <v>0.6</v>
      </c>
      <c r="L579" s="1">
        <v>0</v>
      </c>
      <c r="M579" s="1">
        <v>0.03</v>
      </c>
      <c r="N579" s="1">
        <v>0</v>
      </c>
      <c r="O579" s="1">
        <v>0</v>
      </c>
    </row>
    <row r="580" spans="1:15" ht="12.75" customHeight="1">
      <c r="A580" s="5">
        <v>951</v>
      </c>
      <c r="B580" s="5">
        <v>200</v>
      </c>
      <c r="C580" s="6" t="s">
        <v>104</v>
      </c>
      <c r="D580" s="7">
        <v>0</v>
      </c>
      <c r="E580" s="7">
        <v>0</v>
      </c>
      <c r="F580" s="7">
        <v>26.8</v>
      </c>
      <c r="G580" s="7">
        <v>106</v>
      </c>
      <c r="H580" s="7">
        <v>12</v>
      </c>
      <c r="I580" s="7">
        <v>6</v>
      </c>
      <c r="J580" s="7">
        <v>2</v>
      </c>
      <c r="K580" s="7">
        <v>0.2</v>
      </c>
      <c r="L580" s="7">
        <v>0</v>
      </c>
      <c r="M580" s="7">
        <v>0</v>
      </c>
      <c r="N580" s="7">
        <v>0.02</v>
      </c>
      <c r="O580" s="7">
        <v>1.8</v>
      </c>
    </row>
    <row r="581" spans="1:15">
      <c r="A581" s="5"/>
      <c r="B581" s="5">
        <v>60</v>
      </c>
      <c r="C581" s="6" t="s">
        <v>17</v>
      </c>
      <c r="D581" s="7">
        <v>4.0999999999999996</v>
      </c>
      <c r="E581" s="7">
        <v>0.72</v>
      </c>
      <c r="F581" s="7">
        <v>27.8</v>
      </c>
      <c r="G581" s="7">
        <v>129</v>
      </c>
      <c r="H581" s="7">
        <v>18</v>
      </c>
      <c r="I581" s="7">
        <v>28</v>
      </c>
      <c r="J581" s="15">
        <v>74</v>
      </c>
      <c r="K581" s="15">
        <v>1.4</v>
      </c>
      <c r="L581" s="7">
        <v>0</v>
      </c>
      <c r="M581" s="7">
        <v>0.09</v>
      </c>
      <c r="N581" s="34">
        <v>0.72</v>
      </c>
      <c r="O581" s="7">
        <v>0</v>
      </c>
    </row>
    <row r="582" spans="1:15" s="40" customFormat="1">
      <c r="A582" s="38"/>
      <c r="B582" s="38">
        <v>50</v>
      </c>
      <c r="C582" s="38" t="s">
        <v>45</v>
      </c>
      <c r="D582" s="39">
        <v>4.5999999999999996</v>
      </c>
      <c r="E582" s="39">
        <v>0.4</v>
      </c>
      <c r="F582" s="39">
        <v>30.6</v>
      </c>
      <c r="G582" s="39">
        <v>140</v>
      </c>
      <c r="H582" s="39">
        <v>12</v>
      </c>
      <c r="I582" s="39">
        <v>8.4</v>
      </c>
      <c r="J582" s="43">
        <v>39</v>
      </c>
      <c r="K582" s="43">
        <v>0.54</v>
      </c>
      <c r="L582" s="39">
        <v>0</v>
      </c>
      <c r="M582" s="39">
        <v>0.06</v>
      </c>
      <c r="N582" s="39">
        <v>0.56000000000000005</v>
      </c>
      <c r="O582" s="39">
        <v>0</v>
      </c>
    </row>
    <row r="583" spans="1:15">
      <c r="A583" s="2"/>
      <c r="B583" s="2"/>
      <c r="C583" s="10" t="s">
        <v>19</v>
      </c>
      <c r="D583" s="11">
        <f t="shared" ref="D583:O583" si="62">SUM(D575:D581)</f>
        <v>33.800000000000004</v>
      </c>
      <c r="E583" s="11">
        <f t="shared" si="62"/>
        <v>26.919999999999998</v>
      </c>
      <c r="F583" s="11">
        <f t="shared" si="62"/>
        <v>122.89999999999999</v>
      </c>
      <c r="G583" s="11">
        <f t="shared" si="62"/>
        <v>849</v>
      </c>
      <c r="H583" s="11">
        <f t="shared" si="62"/>
        <v>162.9</v>
      </c>
      <c r="I583" s="11">
        <f t="shared" si="62"/>
        <v>124</v>
      </c>
      <c r="J583" s="11">
        <f t="shared" si="62"/>
        <v>573</v>
      </c>
      <c r="K583" s="11">
        <f t="shared" si="62"/>
        <v>6</v>
      </c>
      <c r="L583" s="11">
        <f t="shared" si="62"/>
        <v>0.11000000000000001</v>
      </c>
      <c r="M583" s="11">
        <f t="shared" si="62"/>
        <v>0.24</v>
      </c>
      <c r="N583" s="11">
        <f t="shared" si="62"/>
        <v>7.919999999999999</v>
      </c>
      <c r="O583" s="11">
        <f t="shared" si="62"/>
        <v>26</v>
      </c>
    </row>
    <row r="584" spans="1:15">
      <c r="A584" s="12"/>
      <c r="B584" s="12"/>
      <c r="C584" s="13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</row>
    <row r="585" spans="1:15">
      <c r="A585" s="8"/>
      <c r="B585" s="8"/>
      <c r="C585" s="21" t="s">
        <v>94</v>
      </c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>
      <c r="A586" s="44" t="s">
        <v>0</v>
      </c>
      <c r="B586" s="44" t="s">
        <v>1</v>
      </c>
      <c r="C586" s="44" t="s">
        <v>2</v>
      </c>
      <c r="D586" s="44" t="s">
        <v>3</v>
      </c>
      <c r="E586" s="44" t="s">
        <v>4</v>
      </c>
      <c r="F586" s="44" t="s">
        <v>5</v>
      </c>
      <c r="G586" s="45" t="s">
        <v>6</v>
      </c>
      <c r="H586" s="44" t="s">
        <v>7</v>
      </c>
      <c r="I586" s="44"/>
      <c r="J586" s="44"/>
      <c r="K586" s="44"/>
      <c r="L586" s="44" t="s">
        <v>8</v>
      </c>
      <c r="M586" s="44"/>
      <c r="N586" s="44"/>
      <c r="O586" s="44"/>
    </row>
    <row r="587" spans="1:15" ht="40.5" customHeight="1">
      <c r="A587" s="44"/>
      <c r="B587" s="44"/>
      <c r="C587" s="44"/>
      <c r="D587" s="44"/>
      <c r="E587" s="44"/>
      <c r="F587" s="44"/>
      <c r="G587" s="45"/>
      <c r="H587" s="1" t="s">
        <v>9</v>
      </c>
      <c r="I587" s="1" t="s">
        <v>10</v>
      </c>
      <c r="J587" s="1" t="s">
        <v>11</v>
      </c>
      <c r="K587" s="1" t="s">
        <v>12</v>
      </c>
      <c r="L587" s="1" t="s">
        <v>13</v>
      </c>
      <c r="M587" s="1" t="s">
        <v>18</v>
      </c>
      <c r="N587" s="1" t="s">
        <v>14</v>
      </c>
      <c r="O587" s="1" t="s">
        <v>15</v>
      </c>
    </row>
    <row r="588" spans="1:15" s="40" customFormat="1" ht="12.75" customHeight="1">
      <c r="A588" s="38">
        <v>2</v>
      </c>
      <c r="B588" s="38" t="s">
        <v>147</v>
      </c>
      <c r="C588" s="38" t="s">
        <v>146</v>
      </c>
      <c r="D588" s="39">
        <v>13.78</v>
      </c>
      <c r="E588" s="39">
        <v>12.64</v>
      </c>
      <c r="F588" s="39">
        <v>60.11</v>
      </c>
      <c r="G588" s="39">
        <v>394.35</v>
      </c>
      <c r="H588" s="39">
        <v>215.99</v>
      </c>
      <c r="I588" s="39">
        <v>42.91</v>
      </c>
      <c r="J588" s="39">
        <v>217</v>
      </c>
      <c r="K588" s="39">
        <v>1.74</v>
      </c>
      <c r="L588" s="39">
        <v>0.15</v>
      </c>
      <c r="M588" s="39">
        <v>0.17</v>
      </c>
      <c r="N588" s="39">
        <v>4.29</v>
      </c>
      <c r="O588" s="39">
        <v>0</v>
      </c>
    </row>
    <row r="589" spans="1:15">
      <c r="A589" s="5"/>
      <c r="B589" s="1">
        <v>200</v>
      </c>
      <c r="C589" s="20" t="s">
        <v>74</v>
      </c>
      <c r="D589" s="1">
        <v>0.6</v>
      </c>
      <c r="E589" s="1">
        <v>0</v>
      </c>
      <c r="F589" s="1">
        <v>37.299999999999997</v>
      </c>
      <c r="G589" s="16">
        <v>120</v>
      </c>
      <c r="H589" s="1">
        <v>3</v>
      </c>
      <c r="I589" s="1">
        <v>0</v>
      </c>
      <c r="J589" s="1">
        <v>36</v>
      </c>
      <c r="K589" s="1">
        <v>0.4</v>
      </c>
      <c r="L589" s="1">
        <v>0</v>
      </c>
      <c r="M589" s="1">
        <v>0.04</v>
      </c>
      <c r="N589" s="1">
        <v>0</v>
      </c>
      <c r="O589" s="1">
        <v>8</v>
      </c>
    </row>
    <row r="590" spans="1:15">
      <c r="A590" s="5"/>
      <c r="B590" s="5"/>
      <c r="C590" s="6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1:15">
      <c r="A591" s="5"/>
      <c r="B591" s="5"/>
      <c r="C591" s="10" t="s">
        <v>31</v>
      </c>
      <c r="D591" s="11">
        <f t="shared" ref="D591:O591" si="63">SUM(D588:D590)</f>
        <v>14.379999999999999</v>
      </c>
      <c r="E591" s="11">
        <f t="shared" si="63"/>
        <v>12.64</v>
      </c>
      <c r="F591" s="11">
        <f t="shared" si="63"/>
        <v>97.41</v>
      </c>
      <c r="G591" s="11">
        <f t="shared" si="63"/>
        <v>514.35</v>
      </c>
      <c r="H591" s="11">
        <f t="shared" si="63"/>
        <v>218.99</v>
      </c>
      <c r="I591" s="11">
        <f t="shared" si="63"/>
        <v>42.91</v>
      </c>
      <c r="J591" s="11">
        <f t="shared" si="63"/>
        <v>253</v>
      </c>
      <c r="K591" s="11">
        <f t="shared" si="63"/>
        <v>2.14</v>
      </c>
      <c r="L591" s="11">
        <f t="shared" si="63"/>
        <v>0.15</v>
      </c>
      <c r="M591" s="11">
        <f t="shared" si="63"/>
        <v>0.21000000000000002</v>
      </c>
      <c r="N591" s="11">
        <f t="shared" si="63"/>
        <v>4.29</v>
      </c>
      <c r="O591" s="11">
        <f t="shared" si="63"/>
        <v>8</v>
      </c>
    </row>
    <row r="592" spans="1:15">
      <c r="A592" s="12"/>
      <c r="B592" s="12"/>
      <c r="C592" s="13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</row>
    <row r="593" spans="1:15">
      <c r="A593" s="3"/>
      <c r="B593" s="3"/>
      <c r="C593" s="3" t="s">
        <v>95</v>
      </c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>
      <c r="A594" s="44" t="s">
        <v>0</v>
      </c>
      <c r="B594" s="44" t="s">
        <v>1</v>
      </c>
      <c r="C594" s="44" t="s">
        <v>2</v>
      </c>
      <c r="D594" s="44" t="s">
        <v>3</v>
      </c>
      <c r="E594" s="44" t="s">
        <v>4</v>
      </c>
      <c r="F594" s="44" t="s">
        <v>5</v>
      </c>
      <c r="G594" s="45" t="s">
        <v>6</v>
      </c>
      <c r="H594" s="44" t="s">
        <v>7</v>
      </c>
      <c r="I594" s="44"/>
      <c r="J594" s="44"/>
      <c r="K594" s="44"/>
      <c r="L594" s="44" t="s">
        <v>8</v>
      </c>
      <c r="M594" s="44"/>
      <c r="N594" s="44"/>
      <c r="O594" s="44"/>
    </row>
    <row r="595" spans="1:15" ht="48" customHeight="1">
      <c r="A595" s="44"/>
      <c r="B595" s="44"/>
      <c r="C595" s="44"/>
      <c r="D595" s="44"/>
      <c r="E595" s="44"/>
      <c r="F595" s="44"/>
      <c r="G595" s="45"/>
      <c r="H595" s="1" t="s">
        <v>9</v>
      </c>
      <c r="I595" s="1" t="s">
        <v>10</v>
      </c>
      <c r="J595" s="1" t="s">
        <v>11</v>
      </c>
      <c r="K595" s="1" t="s">
        <v>12</v>
      </c>
      <c r="L595" s="1" t="s">
        <v>13</v>
      </c>
      <c r="M595" s="1" t="s">
        <v>18</v>
      </c>
      <c r="N595" s="1" t="s">
        <v>14</v>
      </c>
      <c r="O595" s="1" t="s">
        <v>15</v>
      </c>
    </row>
    <row r="596" spans="1:15" s="40" customFormat="1">
      <c r="A596" s="41">
        <v>416</v>
      </c>
      <c r="B596" s="41">
        <v>80</v>
      </c>
      <c r="C596" s="41" t="s">
        <v>118</v>
      </c>
      <c r="D596" s="41">
        <v>12.7</v>
      </c>
      <c r="E596" s="41">
        <v>10.199999999999999</v>
      </c>
      <c r="F596" s="41">
        <v>11.6</v>
      </c>
      <c r="G596" s="42">
        <v>194</v>
      </c>
      <c r="H596" s="41">
        <v>38</v>
      </c>
      <c r="I596" s="41">
        <v>49</v>
      </c>
      <c r="J596" s="41">
        <v>247</v>
      </c>
      <c r="K596" s="41">
        <v>7.7</v>
      </c>
      <c r="L596" s="41">
        <v>0</v>
      </c>
      <c r="M596" s="41">
        <v>0.14000000000000001</v>
      </c>
      <c r="N596" s="41">
        <v>3.7</v>
      </c>
      <c r="O596" s="41">
        <v>2</v>
      </c>
    </row>
    <row r="597" spans="1:15" s="40" customFormat="1" ht="12" customHeight="1">
      <c r="A597" s="41">
        <v>487</v>
      </c>
      <c r="B597" s="41">
        <v>150</v>
      </c>
      <c r="C597" s="41" t="s">
        <v>106</v>
      </c>
      <c r="D597" s="41">
        <v>2</v>
      </c>
      <c r="E597" s="41">
        <v>6</v>
      </c>
      <c r="F597" s="41">
        <v>15</v>
      </c>
      <c r="G597" s="42">
        <v>132</v>
      </c>
      <c r="H597" s="41">
        <v>42</v>
      </c>
      <c r="I597" s="41">
        <v>32</v>
      </c>
      <c r="J597" s="41">
        <v>90</v>
      </c>
      <c r="K597" s="41">
        <v>1.2</v>
      </c>
      <c r="L597" s="41"/>
      <c r="M597" s="41">
        <v>0.15</v>
      </c>
      <c r="N597" s="41">
        <v>0.6</v>
      </c>
      <c r="O597" s="41">
        <v>2.5</v>
      </c>
    </row>
    <row r="598" spans="1:15">
      <c r="A598" s="1">
        <v>627</v>
      </c>
      <c r="B598" s="1">
        <v>200</v>
      </c>
      <c r="C598" s="20" t="s">
        <v>16</v>
      </c>
      <c r="D598" s="1">
        <v>0.3</v>
      </c>
      <c r="E598" s="1">
        <v>0.1</v>
      </c>
      <c r="F598" s="1">
        <v>15.2</v>
      </c>
      <c r="G598" s="16">
        <v>61</v>
      </c>
      <c r="H598" s="1">
        <v>17</v>
      </c>
      <c r="I598" s="1">
        <v>7</v>
      </c>
      <c r="J598" s="1">
        <v>32</v>
      </c>
      <c r="K598" s="1">
        <v>0.9</v>
      </c>
      <c r="L598" s="1">
        <v>0</v>
      </c>
      <c r="M598" s="1">
        <v>0.06</v>
      </c>
      <c r="N598" s="1">
        <v>0.48</v>
      </c>
      <c r="O598" s="1">
        <v>0</v>
      </c>
    </row>
    <row r="599" spans="1:15">
      <c r="A599" s="1"/>
      <c r="B599" s="1">
        <v>60</v>
      </c>
      <c r="C599" s="6" t="s">
        <v>17</v>
      </c>
      <c r="D599" s="7">
        <v>4.0999999999999996</v>
      </c>
      <c r="E599" s="7">
        <v>0.72</v>
      </c>
      <c r="F599" s="7">
        <v>27.8</v>
      </c>
      <c r="G599" s="7">
        <v>129</v>
      </c>
      <c r="H599" s="7">
        <v>18</v>
      </c>
      <c r="I599" s="7">
        <v>28</v>
      </c>
      <c r="J599" s="15">
        <v>74</v>
      </c>
      <c r="K599" s="15">
        <v>1.4</v>
      </c>
      <c r="L599" s="7">
        <v>0</v>
      </c>
      <c r="M599" s="7">
        <v>0.09</v>
      </c>
      <c r="N599" s="34">
        <v>0.72</v>
      </c>
      <c r="O599" s="7">
        <v>0</v>
      </c>
    </row>
    <row r="600" spans="1:15">
      <c r="A600" s="5"/>
      <c r="B600" s="34">
        <v>60</v>
      </c>
      <c r="C600" s="36" t="s">
        <v>45</v>
      </c>
      <c r="D600" s="7">
        <v>4.5999999999999996</v>
      </c>
      <c r="E600" s="7">
        <v>0.4</v>
      </c>
      <c r="F600" s="7">
        <v>30.6</v>
      </c>
      <c r="G600" s="7">
        <v>140</v>
      </c>
      <c r="H600" s="7">
        <v>12</v>
      </c>
      <c r="I600" s="7">
        <v>8.4</v>
      </c>
      <c r="J600" s="15">
        <v>39</v>
      </c>
      <c r="K600" s="15">
        <v>0.54</v>
      </c>
      <c r="L600" s="7">
        <v>0</v>
      </c>
      <c r="M600" s="7">
        <v>0.06</v>
      </c>
      <c r="N600" s="7">
        <v>0.56000000000000005</v>
      </c>
      <c r="O600" s="7">
        <v>0</v>
      </c>
    </row>
    <row r="601" spans="1:15">
      <c r="A601" s="5"/>
      <c r="B601" s="5"/>
      <c r="C601" s="6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</row>
    <row r="602" spans="1:15">
      <c r="A602" s="2"/>
      <c r="B602" s="2"/>
      <c r="C602" s="10" t="s">
        <v>19</v>
      </c>
      <c r="D602" s="11">
        <f t="shared" ref="D602:O602" si="64">SUM(D595:D600)</f>
        <v>23.700000000000003</v>
      </c>
      <c r="E602" s="11">
        <f t="shared" si="64"/>
        <v>17.419999999999998</v>
      </c>
      <c r="F602" s="11">
        <f t="shared" si="64"/>
        <v>100.19999999999999</v>
      </c>
      <c r="G602" s="11">
        <f t="shared" si="64"/>
        <v>656</v>
      </c>
      <c r="H602" s="11">
        <f t="shared" si="64"/>
        <v>127</v>
      </c>
      <c r="I602" s="11">
        <f t="shared" si="64"/>
        <v>124.4</v>
      </c>
      <c r="J602" s="11">
        <f t="shared" si="64"/>
        <v>482</v>
      </c>
      <c r="K602" s="11">
        <f t="shared" si="64"/>
        <v>11.740000000000002</v>
      </c>
      <c r="L602" s="11">
        <f t="shared" si="64"/>
        <v>0</v>
      </c>
      <c r="M602" s="11">
        <f t="shared" si="64"/>
        <v>0.5</v>
      </c>
      <c r="N602" s="11">
        <f t="shared" si="64"/>
        <v>6.0599999999999987</v>
      </c>
      <c r="O602" s="11">
        <f t="shared" si="64"/>
        <v>4.5</v>
      </c>
    </row>
    <row r="603" spans="1:15">
      <c r="A603" s="12"/>
      <c r="B603" s="12"/>
      <c r="C603" s="13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</row>
    <row r="604" spans="1:15">
      <c r="A604" s="12"/>
      <c r="B604" s="12"/>
      <c r="C604" s="13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</row>
    <row r="605" spans="1:15">
      <c r="A605" s="12"/>
      <c r="B605" s="12"/>
      <c r="C605" s="13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</row>
    <row r="606" spans="1:15">
      <c r="A606" s="17"/>
      <c r="B606" s="17"/>
      <c r="C606" s="23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</row>
    <row r="607" spans="1:15">
      <c r="A607" s="17"/>
      <c r="B607" s="17"/>
      <c r="C607" s="23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</row>
    <row r="608" spans="1:15" ht="12.6" customHeight="1">
      <c r="A608" s="17"/>
      <c r="B608" s="17"/>
      <c r="C608" s="27" t="s">
        <v>96</v>
      </c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</row>
    <row r="609" spans="1:15">
      <c r="A609" s="44" t="s">
        <v>0</v>
      </c>
      <c r="B609" s="44" t="s">
        <v>1</v>
      </c>
      <c r="C609" s="44" t="s">
        <v>2</v>
      </c>
      <c r="D609" s="44" t="s">
        <v>3</v>
      </c>
      <c r="E609" s="44" t="s">
        <v>4</v>
      </c>
      <c r="F609" s="44" t="s">
        <v>5</v>
      </c>
      <c r="G609" s="45" t="s">
        <v>6</v>
      </c>
      <c r="H609" s="44" t="s">
        <v>7</v>
      </c>
      <c r="I609" s="44"/>
      <c r="J609" s="44"/>
      <c r="K609" s="44"/>
      <c r="L609" s="44" t="s">
        <v>8</v>
      </c>
      <c r="M609" s="44"/>
      <c r="N609" s="44"/>
      <c r="O609" s="44"/>
    </row>
    <row r="610" spans="1:15" ht="38.25" customHeight="1">
      <c r="A610" s="44"/>
      <c r="B610" s="44"/>
      <c r="C610" s="44"/>
      <c r="D610" s="44"/>
      <c r="E610" s="44"/>
      <c r="F610" s="44"/>
      <c r="G610" s="45"/>
      <c r="H610" s="1" t="s">
        <v>9</v>
      </c>
      <c r="I610" s="1" t="s">
        <v>10</v>
      </c>
      <c r="J610" s="1" t="s">
        <v>11</v>
      </c>
      <c r="K610" s="1" t="s">
        <v>12</v>
      </c>
      <c r="L610" s="1" t="s">
        <v>13</v>
      </c>
      <c r="M610" s="1" t="s">
        <v>18</v>
      </c>
      <c r="N610" s="1" t="s">
        <v>14</v>
      </c>
      <c r="O610" s="1" t="s">
        <v>15</v>
      </c>
    </row>
    <row r="611" spans="1:15">
      <c r="A611" s="1"/>
      <c r="B611" s="28">
        <v>180</v>
      </c>
      <c r="C611" s="20" t="s">
        <v>73</v>
      </c>
      <c r="D611" s="7">
        <v>6</v>
      </c>
      <c r="E611" s="7">
        <v>12</v>
      </c>
      <c r="F611" s="7">
        <v>8.3000000000000007</v>
      </c>
      <c r="G611" s="7">
        <v>171</v>
      </c>
      <c r="H611" s="7">
        <v>248</v>
      </c>
      <c r="I611" s="7">
        <v>28</v>
      </c>
      <c r="J611" s="7">
        <v>184</v>
      </c>
      <c r="K611" s="7">
        <v>0.2</v>
      </c>
      <c r="L611" s="7">
        <v>0.03</v>
      </c>
      <c r="M611" s="7">
        <v>0.04</v>
      </c>
      <c r="N611" s="7">
        <v>0.3</v>
      </c>
      <c r="O611" s="7">
        <v>0.7</v>
      </c>
    </row>
    <row r="612" spans="1:15">
      <c r="A612" s="5"/>
      <c r="B612" s="5"/>
      <c r="C612" s="6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</row>
    <row r="613" spans="1:15">
      <c r="A613" s="2"/>
      <c r="B613" s="18"/>
      <c r="C613" s="10" t="s">
        <v>19</v>
      </c>
      <c r="D613" s="11">
        <f>SUM(D611:D611)</f>
        <v>6</v>
      </c>
      <c r="E613" s="11">
        <f>SUM(E611:E611)</f>
        <v>12</v>
      </c>
      <c r="F613" s="11">
        <f>SUM(F611:F611)</f>
        <v>8.3000000000000007</v>
      </c>
      <c r="G613" s="11">
        <f>SUM(G611:G611)</f>
        <v>171</v>
      </c>
      <c r="H613" s="11">
        <f>SUM(H611:H611)</f>
        <v>248</v>
      </c>
      <c r="I613" s="11">
        <f t="shared" ref="I613:O613" si="65">SUM(I610:I611)</f>
        <v>28</v>
      </c>
      <c r="J613" s="11">
        <f t="shared" si="65"/>
        <v>184</v>
      </c>
      <c r="K613" s="11">
        <f t="shared" si="65"/>
        <v>0.2</v>
      </c>
      <c r="L613" s="11">
        <f t="shared" si="65"/>
        <v>0.03</v>
      </c>
      <c r="M613" s="11">
        <f t="shared" si="65"/>
        <v>0.04</v>
      </c>
      <c r="N613" s="11">
        <f t="shared" si="65"/>
        <v>0.3</v>
      </c>
      <c r="O613" s="11">
        <f t="shared" si="65"/>
        <v>0.7</v>
      </c>
    </row>
    <row r="614" spans="1:15">
      <c r="A614" s="5"/>
      <c r="B614" s="5"/>
      <c r="C614" s="6" t="s">
        <v>41</v>
      </c>
      <c r="D614" s="11">
        <v>82.6</v>
      </c>
      <c r="E614" s="11">
        <v>91.2</v>
      </c>
      <c r="F614" s="11">
        <v>286.06</v>
      </c>
      <c r="G614" s="11">
        <v>2268</v>
      </c>
      <c r="H614" s="11">
        <f t="shared" ref="H614:O614" si="66">H562+H583+H613</f>
        <v>946.3</v>
      </c>
      <c r="I614" s="11">
        <f t="shared" si="66"/>
        <v>254.3</v>
      </c>
      <c r="J614" s="11">
        <f t="shared" si="66"/>
        <v>1467.3</v>
      </c>
      <c r="K614" s="11">
        <f t="shared" si="66"/>
        <v>8.5299999999999994</v>
      </c>
      <c r="L614" s="11">
        <f t="shared" si="66"/>
        <v>97.36999999999999</v>
      </c>
      <c r="M614" s="11">
        <f t="shared" si="66"/>
        <v>0.54</v>
      </c>
      <c r="N614" s="11">
        <f t="shared" si="66"/>
        <v>10.16</v>
      </c>
      <c r="O614" s="11">
        <f t="shared" si="66"/>
        <v>29.009999999999998</v>
      </c>
    </row>
    <row r="615" spans="1:15">
      <c r="A615" s="12"/>
      <c r="B615" s="12"/>
      <c r="C615" s="13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</row>
    <row r="616" spans="1:15">
      <c r="A616" s="48" t="s">
        <v>21</v>
      </c>
      <c r="B616" s="48"/>
      <c r="C616" s="4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>
      <c r="A617" s="48" t="s">
        <v>23</v>
      </c>
      <c r="B617" s="48"/>
      <c r="C617" s="4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>
      <c r="A618" s="48" t="s">
        <v>134</v>
      </c>
      <c r="B618" s="48"/>
      <c r="C618" s="4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>
      <c r="A619" s="3"/>
      <c r="B619" s="3"/>
      <c r="C619" s="3" t="s">
        <v>68</v>
      </c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>
      <c r="A620" s="44" t="s">
        <v>0</v>
      </c>
      <c r="B620" s="44" t="s">
        <v>1</v>
      </c>
      <c r="C620" s="44" t="s">
        <v>2</v>
      </c>
      <c r="D620" s="44" t="s">
        <v>3</v>
      </c>
      <c r="E620" s="44" t="s">
        <v>4</v>
      </c>
      <c r="F620" s="44" t="s">
        <v>5</v>
      </c>
      <c r="G620" s="45" t="s">
        <v>6</v>
      </c>
      <c r="H620" s="44" t="s">
        <v>7</v>
      </c>
      <c r="I620" s="44"/>
      <c r="J620" s="44"/>
      <c r="K620" s="44"/>
      <c r="L620" s="44" t="s">
        <v>8</v>
      </c>
      <c r="M620" s="44"/>
      <c r="N620" s="44"/>
      <c r="O620" s="44"/>
    </row>
    <row r="621" spans="1:15" ht="42" customHeight="1">
      <c r="A621" s="44"/>
      <c r="B621" s="44"/>
      <c r="C621" s="44"/>
      <c r="D621" s="44"/>
      <c r="E621" s="44"/>
      <c r="F621" s="44"/>
      <c r="G621" s="45"/>
      <c r="H621" s="1" t="s">
        <v>9</v>
      </c>
      <c r="I621" s="1" t="s">
        <v>10</v>
      </c>
      <c r="J621" s="1" t="s">
        <v>11</v>
      </c>
      <c r="K621" s="1" t="s">
        <v>12</v>
      </c>
      <c r="L621" s="1" t="s">
        <v>13</v>
      </c>
      <c r="M621" s="1" t="s">
        <v>18</v>
      </c>
      <c r="N621" s="1" t="s">
        <v>14</v>
      </c>
      <c r="O621" s="1" t="s">
        <v>15</v>
      </c>
    </row>
    <row r="622" spans="1:15">
      <c r="A622" s="1"/>
      <c r="B622" s="1">
        <v>300</v>
      </c>
      <c r="C622" s="20" t="s">
        <v>43</v>
      </c>
      <c r="D622" s="1">
        <v>4.4000000000000004</v>
      </c>
      <c r="E622" s="1">
        <v>5</v>
      </c>
      <c r="F622" s="1">
        <v>23.4</v>
      </c>
      <c r="G622" s="16">
        <v>152</v>
      </c>
      <c r="H622" s="1">
        <v>130.4</v>
      </c>
      <c r="I622" s="1">
        <v>17</v>
      </c>
      <c r="J622" s="1">
        <v>105.3</v>
      </c>
      <c r="K622" s="1">
        <v>0.36</v>
      </c>
      <c r="L622" s="1">
        <v>0.04</v>
      </c>
      <c r="M622" s="1">
        <v>0.06</v>
      </c>
      <c r="N622" s="1">
        <v>0.28000000000000003</v>
      </c>
      <c r="O622" s="1">
        <v>1</v>
      </c>
    </row>
    <row r="623" spans="1:15">
      <c r="A623" s="1">
        <v>14</v>
      </c>
      <c r="B623" s="1">
        <v>10</v>
      </c>
      <c r="C623" s="20" t="s">
        <v>44</v>
      </c>
      <c r="D623" s="1">
        <v>0.06</v>
      </c>
      <c r="E623" s="1">
        <v>5.0999999999999996</v>
      </c>
      <c r="F623" s="1">
        <v>0.09</v>
      </c>
      <c r="G623" s="16">
        <v>46</v>
      </c>
      <c r="H623" s="1">
        <v>1.7</v>
      </c>
      <c r="I623" s="1">
        <v>0</v>
      </c>
      <c r="J623" s="1">
        <v>2.1</v>
      </c>
      <c r="K623" s="1">
        <v>0.01</v>
      </c>
      <c r="L623" s="1">
        <v>28</v>
      </c>
      <c r="M623" s="1">
        <v>0</v>
      </c>
      <c r="N623" s="1">
        <v>0.01</v>
      </c>
      <c r="O623" s="1">
        <v>0</v>
      </c>
    </row>
    <row r="624" spans="1:15">
      <c r="A624" s="5">
        <v>15</v>
      </c>
      <c r="B624" s="5">
        <v>10</v>
      </c>
      <c r="C624" s="6" t="s">
        <v>46</v>
      </c>
      <c r="D624" s="7">
        <v>1.6</v>
      </c>
      <c r="E624" s="7">
        <v>2.1</v>
      </c>
      <c r="F624" s="7">
        <v>0</v>
      </c>
      <c r="G624" s="7">
        <v>26</v>
      </c>
      <c r="H624" s="7">
        <v>70</v>
      </c>
      <c r="I624" s="7">
        <v>3.3</v>
      </c>
      <c r="J624" s="7">
        <v>38</v>
      </c>
      <c r="K624" s="7">
        <v>0.04</v>
      </c>
      <c r="L624" s="7">
        <v>0.03</v>
      </c>
      <c r="M624" s="7">
        <v>0</v>
      </c>
      <c r="N624" s="7">
        <v>0.01</v>
      </c>
      <c r="O624" s="7">
        <v>0.11</v>
      </c>
    </row>
    <row r="625" spans="1:15">
      <c r="A625" s="1">
        <v>1024</v>
      </c>
      <c r="B625" s="1">
        <v>200</v>
      </c>
      <c r="C625" s="20" t="s">
        <v>49</v>
      </c>
      <c r="D625" s="1">
        <v>0.8</v>
      </c>
      <c r="E625" s="1">
        <v>2.6</v>
      </c>
      <c r="F625" s="1">
        <v>22.6</v>
      </c>
      <c r="G625" s="16">
        <v>112</v>
      </c>
      <c r="H625" s="1">
        <v>34</v>
      </c>
      <c r="I625" s="1">
        <v>0</v>
      </c>
      <c r="J625" s="1">
        <v>50</v>
      </c>
      <c r="K625" s="1">
        <v>0</v>
      </c>
      <c r="L625" s="1">
        <v>0</v>
      </c>
      <c r="M625" s="1">
        <v>0.02</v>
      </c>
      <c r="N625" s="1">
        <v>0.9</v>
      </c>
      <c r="O625" s="1">
        <v>0.4</v>
      </c>
    </row>
    <row r="626" spans="1:15">
      <c r="B626" s="5">
        <v>60</v>
      </c>
      <c r="C626" s="6" t="s">
        <v>45</v>
      </c>
      <c r="D626" s="7">
        <v>4.5999999999999996</v>
      </c>
      <c r="E626" s="7">
        <v>0.4</v>
      </c>
      <c r="F626" s="7">
        <v>30.6</v>
      </c>
      <c r="G626" s="7">
        <v>140</v>
      </c>
      <c r="H626" s="7">
        <v>12</v>
      </c>
      <c r="I626" s="7">
        <v>8.4</v>
      </c>
      <c r="J626" s="15">
        <v>39</v>
      </c>
      <c r="K626" s="15">
        <v>0.54</v>
      </c>
      <c r="L626" s="7">
        <v>0</v>
      </c>
      <c r="M626" s="7">
        <v>0.06</v>
      </c>
      <c r="N626" s="7">
        <v>0.56000000000000005</v>
      </c>
      <c r="O626" s="7">
        <v>0</v>
      </c>
    </row>
    <row r="627" spans="1:15">
      <c r="A627" s="5"/>
      <c r="B627" s="5"/>
      <c r="C627" s="6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</row>
    <row r="628" spans="1:15">
      <c r="A628" s="5"/>
      <c r="B628" s="5"/>
      <c r="C628" s="6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spans="1:15">
      <c r="A629" s="2"/>
      <c r="B629" s="2"/>
      <c r="C629" s="10" t="s">
        <v>19</v>
      </c>
      <c r="D629" s="11">
        <f t="shared" ref="D629:O629" si="67">SUM(D622:D627)</f>
        <v>11.46</v>
      </c>
      <c r="E629" s="11">
        <f t="shared" si="67"/>
        <v>15.2</v>
      </c>
      <c r="F629" s="11">
        <f t="shared" si="67"/>
        <v>76.69</v>
      </c>
      <c r="G629" s="11">
        <f t="shared" si="67"/>
        <v>476</v>
      </c>
      <c r="H629" s="11">
        <f t="shared" si="67"/>
        <v>248.1</v>
      </c>
      <c r="I629" s="11">
        <f t="shared" si="67"/>
        <v>28.700000000000003</v>
      </c>
      <c r="J629" s="11">
        <f t="shared" si="67"/>
        <v>234.39999999999998</v>
      </c>
      <c r="K629" s="11">
        <f t="shared" si="67"/>
        <v>0.95</v>
      </c>
      <c r="L629" s="11">
        <f t="shared" si="67"/>
        <v>28.07</v>
      </c>
      <c r="M629" s="11">
        <f t="shared" si="67"/>
        <v>0.14000000000000001</v>
      </c>
      <c r="N629" s="11">
        <f t="shared" si="67"/>
        <v>1.7600000000000002</v>
      </c>
      <c r="O629" s="11">
        <f t="shared" si="67"/>
        <v>1.5100000000000002</v>
      </c>
    </row>
    <row r="630" spans="1:15">
      <c r="A630" s="12"/>
      <c r="B630" s="12"/>
      <c r="C630" s="13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</row>
    <row r="631" spans="1:15">
      <c r="A631" s="8"/>
      <c r="B631" s="8"/>
      <c r="C631" s="21" t="s">
        <v>47</v>
      </c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>
      <c r="A632" s="44" t="s">
        <v>0</v>
      </c>
      <c r="B632" s="44" t="s">
        <v>1</v>
      </c>
      <c r="C632" s="44" t="s">
        <v>2</v>
      </c>
      <c r="D632" s="44" t="s">
        <v>3</v>
      </c>
      <c r="E632" s="44" t="s">
        <v>4</v>
      </c>
      <c r="F632" s="44" t="s">
        <v>5</v>
      </c>
      <c r="G632" s="45" t="s">
        <v>6</v>
      </c>
      <c r="H632" s="44" t="s">
        <v>7</v>
      </c>
      <c r="I632" s="44"/>
      <c r="J632" s="44"/>
      <c r="K632" s="44"/>
      <c r="L632" s="44" t="s">
        <v>8</v>
      </c>
      <c r="M632" s="44"/>
      <c r="N632" s="44"/>
      <c r="O632" s="44"/>
    </row>
    <row r="633" spans="1:15" ht="41.25" customHeight="1">
      <c r="A633" s="44"/>
      <c r="B633" s="44"/>
      <c r="C633" s="44"/>
      <c r="D633" s="44"/>
      <c r="E633" s="44"/>
      <c r="F633" s="44"/>
      <c r="G633" s="45"/>
      <c r="H633" s="1" t="s">
        <v>9</v>
      </c>
      <c r="I633" s="1" t="s">
        <v>10</v>
      </c>
      <c r="J633" s="1" t="s">
        <v>11</v>
      </c>
      <c r="K633" s="1" t="s">
        <v>12</v>
      </c>
      <c r="L633" s="1" t="s">
        <v>13</v>
      </c>
      <c r="M633" s="1" t="s">
        <v>18</v>
      </c>
      <c r="N633" s="1" t="s">
        <v>14</v>
      </c>
      <c r="O633" s="1" t="s">
        <v>15</v>
      </c>
    </row>
    <row r="634" spans="1:15">
      <c r="A634" s="1"/>
      <c r="B634" s="1">
        <v>180</v>
      </c>
      <c r="C634" s="20" t="s">
        <v>75</v>
      </c>
      <c r="D634" s="1">
        <v>1.08</v>
      </c>
      <c r="E634" s="1">
        <v>0</v>
      </c>
      <c r="F634" s="1">
        <v>10.1</v>
      </c>
      <c r="G634" s="16">
        <v>46</v>
      </c>
      <c r="H634" s="1">
        <v>40.799999999999997</v>
      </c>
      <c r="I634" s="1">
        <v>15.6</v>
      </c>
      <c r="J634" s="1">
        <v>27.6</v>
      </c>
      <c r="K634" s="1">
        <v>0.36</v>
      </c>
      <c r="L634" s="1">
        <v>0.06</v>
      </c>
      <c r="M634" s="1">
        <v>0.04</v>
      </c>
      <c r="N634" s="1">
        <v>0.24</v>
      </c>
      <c r="O634" s="1">
        <v>72</v>
      </c>
    </row>
    <row r="635" spans="1:15">
      <c r="A635" s="5"/>
      <c r="B635" s="5"/>
      <c r="C635" s="6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</row>
    <row r="636" spans="1:15">
      <c r="A636" s="5"/>
      <c r="B636" s="5"/>
      <c r="C636" s="10" t="s">
        <v>31</v>
      </c>
      <c r="D636" s="11">
        <f t="shared" ref="D636:O636" si="68">SUM(D634:D635)</f>
        <v>1.08</v>
      </c>
      <c r="E636" s="11">
        <f t="shared" si="68"/>
        <v>0</v>
      </c>
      <c r="F636" s="11">
        <f t="shared" si="68"/>
        <v>10.1</v>
      </c>
      <c r="G636" s="11">
        <f t="shared" si="68"/>
        <v>46</v>
      </c>
      <c r="H636" s="11">
        <f t="shared" si="68"/>
        <v>40.799999999999997</v>
      </c>
      <c r="I636" s="11">
        <f t="shared" si="68"/>
        <v>15.6</v>
      </c>
      <c r="J636" s="11">
        <f t="shared" si="68"/>
        <v>27.6</v>
      </c>
      <c r="K636" s="11">
        <f t="shared" si="68"/>
        <v>0.36</v>
      </c>
      <c r="L636" s="11">
        <f t="shared" si="68"/>
        <v>0.06</v>
      </c>
      <c r="M636" s="11">
        <f t="shared" si="68"/>
        <v>0.04</v>
      </c>
      <c r="N636" s="11">
        <f t="shared" si="68"/>
        <v>0.24</v>
      </c>
      <c r="O636" s="11">
        <f t="shared" si="68"/>
        <v>72</v>
      </c>
    </row>
    <row r="637" spans="1:15">
      <c r="A637" s="12"/>
      <c r="B637" s="12"/>
      <c r="C637" s="13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</row>
    <row r="638" spans="1:15">
      <c r="A638" s="3"/>
      <c r="B638" s="3"/>
      <c r="C638" s="3" t="s">
        <v>61</v>
      </c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>
      <c r="A639" s="44" t="s">
        <v>0</v>
      </c>
      <c r="B639" s="44" t="s">
        <v>1</v>
      </c>
      <c r="C639" s="44" t="s">
        <v>2</v>
      </c>
      <c r="D639" s="44" t="s">
        <v>3</v>
      </c>
      <c r="E639" s="44" t="s">
        <v>4</v>
      </c>
      <c r="F639" s="44" t="s">
        <v>5</v>
      </c>
      <c r="G639" s="45" t="s">
        <v>6</v>
      </c>
      <c r="H639" s="44" t="s">
        <v>7</v>
      </c>
      <c r="I639" s="44"/>
      <c r="J639" s="44"/>
      <c r="K639" s="44"/>
      <c r="L639" s="44" t="s">
        <v>8</v>
      </c>
      <c r="M639" s="44"/>
      <c r="N639" s="44"/>
      <c r="O639" s="44"/>
    </row>
    <row r="640" spans="1:15" ht="46.5" customHeight="1">
      <c r="A640" s="44"/>
      <c r="B640" s="44"/>
      <c r="C640" s="44"/>
      <c r="D640" s="44"/>
      <c r="E640" s="44"/>
      <c r="F640" s="44"/>
      <c r="G640" s="45"/>
      <c r="H640" s="1" t="s">
        <v>9</v>
      </c>
      <c r="I640" s="1" t="s">
        <v>10</v>
      </c>
      <c r="J640" s="1" t="s">
        <v>11</v>
      </c>
      <c r="K640" s="1" t="s">
        <v>12</v>
      </c>
      <c r="L640" s="1" t="s">
        <v>13</v>
      </c>
      <c r="M640" s="1" t="s">
        <v>18</v>
      </c>
      <c r="N640" s="1" t="s">
        <v>14</v>
      </c>
      <c r="O640" s="1" t="s">
        <v>15</v>
      </c>
    </row>
    <row r="641" spans="1:15" s="40" customFormat="1" ht="29.25" customHeight="1">
      <c r="A641" s="41"/>
      <c r="B641" s="41">
        <v>60</v>
      </c>
      <c r="C641" s="41" t="s">
        <v>54</v>
      </c>
      <c r="D641" s="41">
        <v>0.8</v>
      </c>
      <c r="E641" s="41">
        <v>0.1</v>
      </c>
      <c r="F641" s="41">
        <v>2.6</v>
      </c>
      <c r="G641" s="42">
        <v>13</v>
      </c>
      <c r="H641" s="41">
        <v>24</v>
      </c>
      <c r="I641" s="41">
        <v>14</v>
      </c>
      <c r="J641" s="41">
        <v>42</v>
      </c>
      <c r="K641" s="41">
        <v>0.6</v>
      </c>
      <c r="L641" s="41">
        <v>7.0000000000000007E-2</v>
      </c>
      <c r="M641" s="41">
        <v>0.03</v>
      </c>
      <c r="N641" s="41">
        <v>0.2</v>
      </c>
      <c r="O641" s="41">
        <v>10</v>
      </c>
    </row>
    <row r="642" spans="1:15" ht="24" customHeight="1">
      <c r="A642" s="1">
        <v>138</v>
      </c>
      <c r="B642" s="1">
        <v>300</v>
      </c>
      <c r="C642" s="20" t="s">
        <v>150</v>
      </c>
      <c r="D642" s="1">
        <v>5.8</v>
      </c>
      <c r="E642" s="1">
        <v>3.1</v>
      </c>
      <c r="F642" s="1">
        <v>19.3</v>
      </c>
      <c r="G642" s="16">
        <v>130</v>
      </c>
      <c r="H642" s="1">
        <v>63</v>
      </c>
      <c r="I642" s="1">
        <v>43</v>
      </c>
      <c r="J642" s="1">
        <v>265</v>
      </c>
      <c r="K642" s="1">
        <v>1.8</v>
      </c>
      <c r="L642" s="1">
        <v>0</v>
      </c>
      <c r="M642" s="1">
        <v>0.2</v>
      </c>
      <c r="N642" s="1">
        <v>1.1299999999999999</v>
      </c>
      <c r="O642" s="1">
        <v>6.3</v>
      </c>
    </row>
    <row r="643" spans="1:15" ht="25.5">
      <c r="A643" s="5">
        <v>394</v>
      </c>
      <c r="B643" s="1" t="s">
        <v>154</v>
      </c>
      <c r="C643" s="20" t="s">
        <v>141</v>
      </c>
      <c r="D643" s="1">
        <v>19.5</v>
      </c>
      <c r="E643" s="1">
        <v>12</v>
      </c>
      <c r="F643" s="1">
        <v>33.6</v>
      </c>
      <c r="G643" s="16">
        <v>324</v>
      </c>
      <c r="H643" s="1">
        <v>48</v>
      </c>
      <c r="I643" s="1">
        <v>6.6</v>
      </c>
      <c r="J643" s="1">
        <v>282</v>
      </c>
      <c r="K643" s="1">
        <v>4.2</v>
      </c>
      <c r="L643" s="1">
        <v>0.2</v>
      </c>
      <c r="M643" s="1">
        <v>5.7</v>
      </c>
      <c r="N643" s="1">
        <v>0</v>
      </c>
      <c r="O643" s="1">
        <v>13.8</v>
      </c>
    </row>
    <row r="644" spans="1:15">
      <c r="A644" s="1">
        <v>932</v>
      </c>
      <c r="B644" s="1">
        <v>200</v>
      </c>
      <c r="C644" s="20" t="s">
        <v>52</v>
      </c>
      <c r="D644" s="1">
        <v>0.6</v>
      </c>
      <c r="E644" s="1">
        <v>0</v>
      </c>
      <c r="F644" s="1">
        <v>30.8</v>
      </c>
      <c r="G644" s="16">
        <v>130</v>
      </c>
      <c r="H644" s="1">
        <v>24</v>
      </c>
      <c r="I644" s="1">
        <v>16</v>
      </c>
      <c r="J644" s="1">
        <v>22</v>
      </c>
      <c r="K644" s="1">
        <v>0.8</v>
      </c>
      <c r="L644" s="1">
        <v>0.04</v>
      </c>
      <c r="M644" s="1">
        <v>0.3</v>
      </c>
      <c r="N644" s="1">
        <v>0</v>
      </c>
      <c r="O644" s="1">
        <v>0</v>
      </c>
    </row>
    <row r="645" spans="1:15">
      <c r="A645" s="5"/>
      <c r="B645" s="1">
        <v>60</v>
      </c>
      <c r="C645" s="6" t="s">
        <v>17</v>
      </c>
      <c r="D645" s="7">
        <v>4.0999999999999996</v>
      </c>
      <c r="E645" s="7">
        <v>0.72</v>
      </c>
      <c r="F645" s="7">
        <v>27.8</v>
      </c>
      <c r="G645" s="7">
        <v>129</v>
      </c>
      <c r="H645" s="7">
        <v>18</v>
      </c>
      <c r="I645" s="7">
        <v>28</v>
      </c>
      <c r="J645" s="15">
        <v>74</v>
      </c>
      <c r="K645" s="15">
        <v>1.4</v>
      </c>
      <c r="L645" s="7">
        <v>0</v>
      </c>
      <c r="M645" s="7">
        <v>0.09</v>
      </c>
      <c r="N645" s="34">
        <v>0.72</v>
      </c>
      <c r="O645" s="7">
        <v>0</v>
      </c>
    </row>
    <row r="646" spans="1:15" s="40" customFormat="1">
      <c r="A646" s="38"/>
      <c r="B646" s="38">
        <v>50</v>
      </c>
      <c r="C646" s="38" t="s">
        <v>45</v>
      </c>
      <c r="D646" s="39">
        <v>4.5999999999999996</v>
      </c>
      <c r="E646" s="39">
        <v>0.4</v>
      </c>
      <c r="F646" s="39">
        <v>30.6</v>
      </c>
      <c r="G646" s="39">
        <v>140</v>
      </c>
      <c r="H646" s="39">
        <v>12</v>
      </c>
      <c r="I646" s="39">
        <v>8.4</v>
      </c>
      <c r="J646" s="43">
        <v>39</v>
      </c>
      <c r="K646" s="43">
        <v>0.54</v>
      </c>
      <c r="L646" s="39">
        <v>0</v>
      </c>
      <c r="M646" s="39">
        <v>0.06</v>
      </c>
      <c r="N646" s="39">
        <v>0.56000000000000005</v>
      </c>
      <c r="O646" s="39">
        <v>0</v>
      </c>
    </row>
    <row r="647" spans="1:15">
      <c r="A647" s="2"/>
      <c r="B647" s="2"/>
      <c r="C647" s="10" t="s">
        <v>19</v>
      </c>
      <c r="D647" s="11">
        <f t="shared" ref="D647:O647" si="69">SUM(D642:D645)</f>
        <v>30</v>
      </c>
      <c r="E647" s="11">
        <f t="shared" si="69"/>
        <v>15.82</v>
      </c>
      <c r="F647" s="11">
        <f t="shared" si="69"/>
        <v>111.5</v>
      </c>
      <c r="G647" s="11">
        <f t="shared" si="69"/>
        <v>713</v>
      </c>
      <c r="H647" s="11">
        <f t="shared" si="69"/>
        <v>153</v>
      </c>
      <c r="I647" s="11">
        <f t="shared" si="69"/>
        <v>93.6</v>
      </c>
      <c r="J647" s="11">
        <f t="shared" si="69"/>
        <v>643</v>
      </c>
      <c r="K647" s="11">
        <f t="shared" si="69"/>
        <v>8.1999999999999993</v>
      </c>
      <c r="L647" s="11">
        <f t="shared" si="69"/>
        <v>0.24000000000000002</v>
      </c>
      <c r="M647" s="11">
        <f t="shared" si="69"/>
        <v>6.29</v>
      </c>
      <c r="N647" s="11">
        <f t="shared" si="69"/>
        <v>1.8499999999999999</v>
      </c>
      <c r="O647" s="11">
        <f t="shared" si="69"/>
        <v>20.100000000000001</v>
      </c>
    </row>
    <row r="648" spans="1:15">
      <c r="A648" s="12"/>
      <c r="B648" s="12"/>
      <c r="C648" s="13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</row>
    <row r="649" spans="1:15">
      <c r="A649" s="8"/>
      <c r="B649" s="8"/>
      <c r="C649" s="21" t="s">
        <v>94</v>
      </c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>
      <c r="A650" s="44" t="s">
        <v>0</v>
      </c>
      <c r="B650" s="44" t="s">
        <v>1</v>
      </c>
      <c r="C650" s="44" t="s">
        <v>2</v>
      </c>
      <c r="D650" s="44" t="s">
        <v>3</v>
      </c>
      <c r="E650" s="44" t="s">
        <v>4</v>
      </c>
      <c r="F650" s="44" t="s">
        <v>5</v>
      </c>
      <c r="G650" s="45" t="s">
        <v>6</v>
      </c>
      <c r="H650" s="44" t="s">
        <v>7</v>
      </c>
      <c r="I650" s="44"/>
      <c r="J650" s="44"/>
      <c r="K650" s="44"/>
      <c r="L650" s="44" t="s">
        <v>8</v>
      </c>
      <c r="M650" s="44"/>
      <c r="N650" s="44"/>
      <c r="O650" s="44"/>
    </row>
    <row r="651" spans="1:15" ht="38.25" customHeight="1">
      <c r="A651" s="44"/>
      <c r="B651" s="44"/>
      <c r="C651" s="44"/>
      <c r="D651" s="44"/>
      <c r="E651" s="44"/>
      <c r="F651" s="44"/>
      <c r="G651" s="45"/>
      <c r="H651" s="1" t="s">
        <v>9</v>
      </c>
      <c r="I651" s="1" t="s">
        <v>10</v>
      </c>
      <c r="J651" s="1" t="s">
        <v>11</v>
      </c>
      <c r="K651" s="1" t="s">
        <v>12</v>
      </c>
      <c r="L651" s="1" t="s">
        <v>13</v>
      </c>
      <c r="M651" s="1" t="s">
        <v>18</v>
      </c>
      <c r="N651" s="1" t="s">
        <v>14</v>
      </c>
      <c r="O651" s="1" t="s">
        <v>15</v>
      </c>
    </row>
    <row r="652" spans="1:15" ht="12.75" customHeight="1">
      <c r="A652" s="5">
        <v>695</v>
      </c>
      <c r="B652" s="5">
        <v>75</v>
      </c>
      <c r="C652" s="6" t="s">
        <v>164</v>
      </c>
      <c r="D652" s="7">
        <v>8.9</v>
      </c>
      <c r="E652" s="7">
        <v>4.8</v>
      </c>
      <c r="F652" s="7">
        <v>31</v>
      </c>
      <c r="G652" s="7">
        <v>198</v>
      </c>
      <c r="H652" s="7">
        <v>37</v>
      </c>
      <c r="I652" s="7">
        <v>9</v>
      </c>
      <c r="J652" s="7">
        <v>63</v>
      </c>
      <c r="K652" s="7">
        <v>0.5</v>
      </c>
      <c r="L652" s="7">
        <v>0.02</v>
      </c>
      <c r="M652" s="7">
        <v>0.05</v>
      </c>
      <c r="N652" s="7">
        <v>0.05</v>
      </c>
      <c r="O652" s="7">
        <v>0.08</v>
      </c>
    </row>
    <row r="653" spans="1:15">
      <c r="A653" s="5"/>
      <c r="B653" s="1">
        <v>200</v>
      </c>
      <c r="C653" s="20" t="s">
        <v>74</v>
      </c>
      <c r="D653" s="1">
        <v>0.6</v>
      </c>
      <c r="E653" s="1">
        <v>0</v>
      </c>
      <c r="F653" s="1">
        <v>37.299999999999997</v>
      </c>
      <c r="G653" s="16">
        <v>120</v>
      </c>
      <c r="H653" s="1">
        <v>3</v>
      </c>
      <c r="I653" s="1">
        <v>0</v>
      </c>
      <c r="J653" s="1">
        <v>36</v>
      </c>
      <c r="K653" s="1">
        <v>0.4</v>
      </c>
      <c r="L653" s="1">
        <v>0</v>
      </c>
      <c r="M653" s="1">
        <v>0.04</v>
      </c>
      <c r="N653" s="1">
        <v>0</v>
      </c>
      <c r="O653" s="1">
        <v>8</v>
      </c>
    </row>
    <row r="654" spans="1:15">
      <c r="A654" s="5"/>
      <c r="B654" s="5"/>
      <c r="C654" s="6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</row>
    <row r="655" spans="1:15">
      <c r="A655" s="5"/>
      <c r="B655" s="5"/>
      <c r="C655" s="10" t="s">
        <v>31</v>
      </c>
      <c r="D655" s="11">
        <f t="shared" ref="D655:O655" si="70">SUM(D652:D654)</f>
        <v>9.5</v>
      </c>
      <c r="E655" s="11">
        <f t="shared" si="70"/>
        <v>4.8</v>
      </c>
      <c r="F655" s="11">
        <f t="shared" si="70"/>
        <v>68.3</v>
      </c>
      <c r="G655" s="11">
        <f t="shared" si="70"/>
        <v>318</v>
      </c>
      <c r="H655" s="11">
        <f t="shared" si="70"/>
        <v>40</v>
      </c>
      <c r="I655" s="11">
        <f t="shared" si="70"/>
        <v>9</v>
      </c>
      <c r="J655" s="11">
        <f t="shared" si="70"/>
        <v>99</v>
      </c>
      <c r="K655" s="11">
        <f t="shared" si="70"/>
        <v>0.9</v>
      </c>
      <c r="L655" s="11">
        <f t="shared" si="70"/>
        <v>0.02</v>
      </c>
      <c r="M655" s="11">
        <f t="shared" si="70"/>
        <v>0.09</v>
      </c>
      <c r="N655" s="11">
        <f t="shared" si="70"/>
        <v>0.05</v>
      </c>
      <c r="O655" s="11">
        <f t="shared" si="70"/>
        <v>8.08</v>
      </c>
    </row>
    <row r="656" spans="1:15">
      <c r="A656" s="12"/>
      <c r="B656" s="12"/>
      <c r="C656" s="13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</row>
    <row r="657" spans="1:15">
      <c r="A657" s="3"/>
      <c r="B657" s="3"/>
      <c r="C657" s="3" t="s">
        <v>97</v>
      </c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>
      <c r="A658" s="44" t="s">
        <v>0</v>
      </c>
      <c r="B658" s="44" t="s">
        <v>1</v>
      </c>
      <c r="C658" s="44" t="s">
        <v>2</v>
      </c>
      <c r="D658" s="44" t="s">
        <v>3</v>
      </c>
      <c r="E658" s="44" t="s">
        <v>4</v>
      </c>
      <c r="F658" s="44" t="s">
        <v>5</v>
      </c>
      <c r="G658" s="45" t="s">
        <v>6</v>
      </c>
      <c r="H658" s="44" t="s">
        <v>7</v>
      </c>
      <c r="I658" s="44"/>
      <c r="J658" s="44"/>
      <c r="K658" s="44"/>
      <c r="L658" s="44" t="s">
        <v>8</v>
      </c>
      <c r="M658" s="44"/>
      <c r="N658" s="44"/>
      <c r="O658" s="44"/>
    </row>
    <row r="659" spans="1:15" ht="41.25" customHeight="1">
      <c r="A659" s="44"/>
      <c r="B659" s="44"/>
      <c r="C659" s="44"/>
      <c r="D659" s="44"/>
      <c r="E659" s="44"/>
      <c r="F659" s="44"/>
      <c r="G659" s="45"/>
      <c r="H659" s="1" t="s">
        <v>9</v>
      </c>
      <c r="I659" s="1" t="s">
        <v>10</v>
      </c>
      <c r="J659" s="1" t="s">
        <v>11</v>
      </c>
      <c r="K659" s="1" t="s">
        <v>12</v>
      </c>
      <c r="L659" s="1" t="s">
        <v>13</v>
      </c>
      <c r="M659" s="1" t="s">
        <v>18</v>
      </c>
      <c r="N659" s="1" t="s">
        <v>14</v>
      </c>
      <c r="O659" s="1" t="s">
        <v>15</v>
      </c>
    </row>
    <row r="660" spans="1:15">
      <c r="A660" s="1"/>
      <c r="B660" s="1">
        <v>60</v>
      </c>
      <c r="C660" s="2" t="s">
        <v>129</v>
      </c>
      <c r="D660" s="1">
        <v>1.8</v>
      </c>
      <c r="E660" s="1">
        <v>0.12</v>
      </c>
      <c r="F660" s="1">
        <v>4.2</v>
      </c>
      <c r="G660" s="16">
        <v>24</v>
      </c>
      <c r="H660" s="1">
        <v>9</v>
      </c>
      <c r="I660" s="1">
        <v>12</v>
      </c>
      <c r="J660" s="1">
        <v>32</v>
      </c>
      <c r="K660" s="1">
        <v>0.5</v>
      </c>
      <c r="L660" s="1">
        <v>0</v>
      </c>
      <c r="M660" s="1">
        <v>0.06</v>
      </c>
      <c r="N660" s="1">
        <v>0.5</v>
      </c>
      <c r="O660" s="1">
        <v>6</v>
      </c>
    </row>
    <row r="661" spans="1:15">
      <c r="A661" s="1">
        <v>243</v>
      </c>
      <c r="B661" s="1">
        <v>100</v>
      </c>
      <c r="C661" s="20" t="s">
        <v>114</v>
      </c>
      <c r="D661" s="1">
        <v>10.4</v>
      </c>
      <c r="E661" s="1">
        <v>20</v>
      </c>
      <c r="F661" s="1">
        <v>0.8</v>
      </c>
      <c r="G661" s="16">
        <v>226</v>
      </c>
      <c r="H661" s="1">
        <v>25</v>
      </c>
      <c r="I661" s="1">
        <v>15</v>
      </c>
      <c r="J661" s="1">
        <v>139</v>
      </c>
      <c r="K661" s="1">
        <v>1.8</v>
      </c>
      <c r="L661" s="1">
        <v>0</v>
      </c>
      <c r="M661" s="1">
        <v>0.03</v>
      </c>
      <c r="N661" s="1">
        <v>2.6</v>
      </c>
      <c r="O661" s="1">
        <v>0</v>
      </c>
    </row>
    <row r="662" spans="1:15">
      <c r="A662" s="5">
        <v>482</v>
      </c>
      <c r="B662" s="5">
        <v>180</v>
      </c>
      <c r="C662" s="6" t="s">
        <v>128</v>
      </c>
      <c r="D662" s="7">
        <v>3.6</v>
      </c>
      <c r="E662" s="7">
        <v>6</v>
      </c>
      <c r="F662" s="7">
        <v>17.3</v>
      </c>
      <c r="G662" s="7">
        <v>137</v>
      </c>
      <c r="H662" s="7">
        <v>103.2</v>
      </c>
      <c r="I662" s="7">
        <v>36</v>
      </c>
      <c r="J662" s="7">
        <v>72</v>
      </c>
      <c r="K662" s="7">
        <v>1.44</v>
      </c>
      <c r="L662" s="7">
        <v>0</v>
      </c>
      <c r="M662" s="7">
        <v>0.05</v>
      </c>
      <c r="N662" s="7">
        <v>1.2</v>
      </c>
      <c r="O662" s="7">
        <v>17.3</v>
      </c>
    </row>
    <row r="663" spans="1:15">
      <c r="A663" s="1">
        <v>627</v>
      </c>
      <c r="B663" s="1">
        <v>200</v>
      </c>
      <c r="C663" s="20" t="s">
        <v>16</v>
      </c>
      <c r="D663" s="1">
        <v>0.3</v>
      </c>
      <c r="E663" s="1">
        <v>0.1</v>
      </c>
      <c r="F663" s="1">
        <v>15.2</v>
      </c>
      <c r="G663" s="16">
        <v>61</v>
      </c>
      <c r="H663" s="1">
        <v>17</v>
      </c>
      <c r="I663" s="1">
        <v>7</v>
      </c>
      <c r="J663" s="1">
        <v>32</v>
      </c>
      <c r="K663" s="1">
        <v>0.9</v>
      </c>
      <c r="L663" s="1">
        <v>0</v>
      </c>
      <c r="M663" s="1">
        <v>0.06</v>
      </c>
      <c r="N663" s="1">
        <v>0.48</v>
      </c>
      <c r="O663" s="1">
        <v>0</v>
      </c>
    </row>
    <row r="664" spans="1:15">
      <c r="A664" s="1"/>
      <c r="B664" s="1">
        <v>60</v>
      </c>
      <c r="C664" s="6" t="s">
        <v>17</v>
      </c>
      <c r="D664" s="7">
        <v>4.0999999999999996</v>
      </c>
      <c r="E664" s="7">
        <v>0.72</v>
      </c>
      <c r="F664" s="7">
        <v>27.8</v>
      </c>
      <c r="G664" s="7">
        <v>129</v>
      </c>
      <c r="H664" s="7">
        <v>18</v>
      </c>
      <c r="I664" s="7">
        <v>28</v>
      </c>
      <c r="J664" s="15">
        <v>74</v>
      </c>
      <c r="K664" s="15">
        <v>1.4</v>
      </c>
      <c r="L664" s="7">
        <v>0</v>
      </c>
      <c r="M664" s="7">
        <v>0.09</v>
      </c>
      <c r="N664" s="34">
        <v>0.72</v>
      </c>
      <c r="O664" s="7">
        <v>0</v>
      </c>
    </row>
    <row r="665" spans="1:15">
      <c r="B665" s="5">
        <v>60</v>
      </c>
      <c r="C665" s="6" t="s">
        <v>45</v>
      </c>
      <c r="D665" s="7">
        <v>4.5999999999999996</v>
      </c>
      <c r="E665" s="7">
        <v>0.4</v>
      </c>
      <c r="F665" s="7">
        <v>30.6</v>
      </c>
      <c r="G665" s="7">
        <v>140</v>
      </c>
      <c r="H665" s="7">
        <v>12</v>
      </c>
      <c r="I665" s="7">
        <v>8.4</v>
      </c>
      <c r="J665" s="15">
        <v>39</v>
      </c>
      <c r="K665" s="15">
        <v>0.54</v>
      </c>
      <c r="L665" s="7">
        <v>0</v>
      </c>
      <c r="M665" s="7">
        <v>0.06</v>
      </c>
      <c r="N665" s="7">
        <v>0.56000000000000005</v>
      </c>
      <c r="O665" s="7">
        <v>0</v>
      </c>
    </row>
    <row r="666" spans="1:15">
      <c r="A666" s="5"/>
      <c r="B666" s="5"/>
      <c r="C666" s="6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spans="1:15">
      <c r="A667" s="2"/>
      <c r="B667" s="2"/>
      <c r="C667" s="10" t="s">
        <v>19</v>
      </c>
      <c r="D667" s="11">
        <f t="shared" ref="D667:O667" si="71">SUM(D660:D665)</f>
        <v>24.800000000000004</v>
      </c>
      <c r="E667" s="11">
        <f t="shared" si="71"/>
        <v>27.34</v>
      </c>
      <c r="F667" s="11">
        <f t="shared" si="71"/>
        <v>95.9</v>
      </c>
      <c r="G667" s="11">
        <f t="shared" si="71"/>
        <v>717</v>
      </c>
      <c r="H667" s="11">
        <f t="shared" si="71"/>
        <v>184.2</v>
      </c>
      <c r="I667" s="11">
        <f t="shared" si="71"/>
        <v>106.4</v>
      </c>
      <c r="J667" s="11">
        <f t="shared" si="71"/>
        <v>388</v>
      </c>
      <c r="K667" s="11">
        <f t="shared" si="71"/>
        <v>6.5799999999999992</v>
      </c>
      <c r="L667" s="11">
        <f t="shared" si="71"/>
        <v>0</v>
      </c>
      <c r="M667" s="11">
        <f t="shared" si="71"/>
        <v>0.35000000000000003</v>
      </c>
      <c r="N667" s="11">
        <f t="shared" si="71"/>
        <v>6.0599999999999987</v>
      </c>
      <c r="O667" s="11">
        <f t="shared" si="71"/>
        <v>23.3</v>
      </c>
    </row>
    <row r="668" spans="1:15">
      <c r="A668" s="17"/>
      <c r="B668" s="17"/>
      <c r="C668" s="27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</row>
    <row r="669" spans="1:15">
      <c r="A669" s="17"/>
      <c r="B669" s="17"/>
      <c r="C669" s="23" t="s">
        <v>82</v>
      </c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</row>
    <row r="670" spans="1:15">
      <c r="A670" s="44" t="s">
        <v>0</v>
      </c>
      <c r="B670" s="44" t="s">
        <v>1</v>
      </c>
      <c r="C670" s="44" t="s">
        <v>2</v>
      </c>
      <c r="D670" s="44" t="s">
        <v>3</v>
      </c>
      <c r="E670" s="44" t="s">
        <v>4</v>
      </c>
      <c r="F670" s="44" t="s">
        <v>5</v>
      </c>
      <c r="G670" s="45" t="s">
        <v>6</v>
      </c>
      <c r="H670" s="44" t="s">
        <v>7</v>
      </c>
      <c r="I670" s="44"/>
      <c r="J670" s="44"/>
      <c r="K670" s="44"/>
      <c r="L670" s="44" t="s">
        <v>8</v>
      </c>
      <c r="M670" s="44"/>
      <c r="N670" s="44"/>
      <c r="O670" s="44"/>
    </row>
    <row r="671" spans="1:15" ht="37.5" customHeight="1">
      <c r="A671" s="44"/>
      <c r="B671" s="44"/>
      <c r="C671" s="44"/>
      <c r="D671" s="44"/>
      <c r="E671" s="44"/>
      <c r="F671" s="44"/>
      <c r="G671" s="45"/>
      <c r="H671" s="1" t="s">
        <v>9</v>
      </c>
      <c r="I671" s="1" t="s">
        <v>10</v>
      </c>
      <c r="J671" s="1" t="s">
        <v>11</v>
      </c>
      <c r="K671" s="1" t="s">
        <v>12</v>
      </c>
      <c r="L671" s="1" t="s">
        <v>13</v>
      </c>
      <c r="M671" s="1" t="s">
        <v>18</v>
      </c>
      <c r="N671" s="1" t="s">
        <v>14</v>
      </c>
      <c r="O671" s="1" t="s">
        <v>15</v>
      </c>
    </row>
    <row r="672" spans="1:15">
      <c r="A672" s="5"/>
      <c r="B672" s="5">
        <v>180</v>
      </c>
      <c r="C672" s="20" t="s">
        <v>73</v>
      </c>
      <c r="D672" s="7">
        <v>6</v>
      </c>
      <c r="E672" s="7">
        <v>12</v>
      </c>
      <c r="F672" s="7">
        <v>8.3000000000000007</v>
      </c>
      <c r="G672" s="7">
        <v>171</v>
      </c>
      <c r="H672" s="7">
        <v>248</v>
      </c>
      <c r="I672" s="7">
        <v>28</v>
      </c>
      <c r="J672" s="7">
        <v>184</v>
      </c>
      <c r="K672" s="7">
        <v>0.2</v>
      </c>
      <c r="L672" s="7">
        <v>0.03</v>
      </c>
      <c r="M672" s="7">
        <v>0.04</v>
      </c>
      <c r="N672" s="7">
        <v>0.3</v>
      </c>
      <c r="O672" s="7">
        <v>0.7</v>
      </c>
    </row>
    <row r="673" spans="1:15">
      <c r="A673" s="5"/>
      <c r="B673" s="5"/>
      <c r="C673" s="6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spans="1:15">
      <c r="A674" s="5"/>
      <c r="B674" s="5"/>
      <c r="C674" s="6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</row>
    <row r="675" spans="1:15">
      <c r="A675" s="5"/>
      <c r="B675" s="5"/>
      <c r="C675" s="6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</row>
    <row r="676" spans="1:15">
      <c r="A676" s="2"/>
      <c r="B676" s="18"/>
      <c r="C676" s="10" t="s">
        <v>19</v>
      </c>
      <c r="D676" s="11">
        <f>SUM(D672:D674)</f>
        <v>6</v>
      </c>
      <c r="E676" s="11">
        <f>SUM(E672:E674)</f>
        <v>12</v>
      </c>
      <c r="F676" s="11">
        <f>SUM(F672:F674)</f>
        <v>8.3000000000000007</v>
      </c>
      <c r="G676" s="11">
        <f>SUM(G672:G674)</f>
        <v>171</v>
      </c>
      <c r="H676" s="11">
        <f>SUM(H672:H674)</f>
        <v>248</v>
      </c>
      <c r="I676" s="11">
        <f t="shared" ref="I676:O676" si="72">SUM(I671:I674)</f>
        <v>28</v>
      </c>
      <c r="J676" s="11">
        <f t="shared" si="72"/>
        <v>184</v>
      </c>
      <c r="K676" s="11">
        <f t="shared" si="72"/>
        <v>0.2</v>
      </c>
      <c r="L676" s="11">
        <f t="shared" si="72"/>
        <v>0.03</v>
      </c>
      <c r="M676" s="11">
        <f t="shared" si="72"/>
        <v>0.04</v>
      </c>
      <c r="N676" s="11">
        <f t="shared" si="72"/>
        <v>0.3</v>
      </c>
      <c r="O676" s="11">
        <f t="shared" si="72"/>
        <v>0.7</v>
      </c>
    </row>
    <row r="677" spans="1:15">
      <c r="A677" s="5"/>
      <c r="B677" s="5"/>
      <c r="C677" s="6" t="s">
        <v>41</v>
      </c>
      <c r="D677" s="11">
        <v>58.8</v>
      </c>
      <c r="E677" s="11">
        <v>62.4</v>
      </c>
      <c r="F677" s="11">
        <v>279.5</v>
      </c>
      <c r="G677" s="11">
        <v>1943</v>
      </c>
      <c r="H677" s="11">
        <f t="shared" ref="H677:O677" si="73">H629+H647+H676</f>
        <v>649.1</v>
      </c>
      <c r="I677" s="11">
        <f t="shared" si="73"/>
        <v>150.30000000000001</v>
      </c>
      <c r="J677" s="11">
        <f t="shared" si="73"/>
        <v>1061.4000000000001</v>
      </c>
      <c r="K677" s="11">
        <f t="shared" si="73"/>
        <v>9.3499999999999979</v>
      </c>
      <c r="L677" s="11">
        <f t="shared" si="73"/>
        <v>28.34</v>
      </c>
      <c r="M677" s="11">
        <f t="shared" si="73"/>
        <v>6.47</v>
      </c>
      <c r="N677" s="11">
        <f t="shared" si="73"/>
        <v>3.91</v>
      </c>
      <c r="O677" s="11">
        <f t="shared" si="73"/>
        <v>22.310000000000002</v>
      </c>
    </row>
    <row r="678" spans="1:15">
      <c r="A678" s="17"/>
      <c r="B678" s="17"/>
      <c r="C678" s="27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</row>
    <row r="679" spans="1:15">
      <c r="A679" s="48" t="s">
        <v>71</v>
      </c>
      <c r="B679" s="48"/>
      <c r="C679" s="48"/>
      <c r="D679" s="3"/>
      <c r="E679" s="3"/>
      <c r="F679" s="3"/>
      <c r="G679" s="3"/>
      <c r="H679" s="3"/>
      <c r="I679" s="3"/>
      <c r="J679" s="3"/>
      <c r="K679" s="3"/>
      <c r="L679" s="3" t="s">
        <v>25</v>
      </c>
      <c r="M679" s="3"/>
      <c r="N679" s="3"/>
      <c r="O679" s="3"/>
    </row>
    <row r="680" spans="1:15">
      <c r="A680" s="48" t="s">
        <v>23</v>
      </c>
      <c r="B680" s="48"/>
      <c r="C680" s="4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>
      <c r="A681" s="48" t="s">
        <v>134</v>
      </c>
      <c r="B681" s="48"/>
      <c r="C681" s="4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>
      <c r="A682" s="3"/>
      <c r="B682" s="3"/>
      <c r="C682" s="3" t="s">
        <v>72</v>
      </c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>
      <c r="A683" s="44" t="s">
        <v>0</v>
      </c>
      <c r="B683" s="44" t="s">
        <v>1</v>
      </c>
      <c r="C683" s="44" t="s">
        <v>2</v>
      </c>
      <c r="D683" s="44" t="s">
        <v>3</v>
      </c>
      <c r="E683" s="44" t="s">
        <v>4</v>
      </c>
      <c r="F683" s="44" t="s">
        <v>5</v>
      </c>
      <c r="G683" s="45" t="s">
        <v>6</v>
      </c>
      <c r="H683" s="44" t="s">
        <v>7</v>
      </c>
      <c r="I683" s="44"/>
      <c r="J683" s="44"/>
      <c r="K683" s="44"/>
      <c r="L683" s="44" t="s">
        <v>8</v>
      </c>
      <c r="M683" s="44"/>
      <c r="N683" s="44"/>
      <c r="O683" s="44"/>
    </row>
    <row r="684" spans="1:15" ht="43.5" customHeight="1">
      <c r="A684" s="44"/>
      <c r="B684" s="44"/>
      <c r="C684" s="44"/>
      <c r="D684" s="44"/>
      <c r="E684" s="44"/>
      <c r="F684" s="44"/>
      <c r="G684" s="45"/>
      <c r="H684" s="1" t="s">
        <v>9</v>
      </c>
      <c r="I684" s="1" t="s">
        <v>10</v>
      </c>
      <c r="J684" s="1" t="s">
        <v>11</v>
      </c>
      <c r="K684" s="1" t="s">
        <v>12</v>
      </c>
      <c r="L684" s="1" t="s">
        <v>13</v>
      </c>
      <c r="M684" s="1" t="s">
        <v>18</v>
      </c>
      <c r="N684" s="1" t="s">
        <v>14</v>
      </c>
      <c r="O684" s="1" t="s">
        <v>15</v>
      </c>
    </row>
    <row r="685" spans="1:15" s="40" customFormat="1" ht="38.25">
      <c r="A685" s="41">
        <v>296</v>
      </c>
      <c r="B685" s="41" t="s">
        <v>165</v>
      </c>
      <c r="C685" s="41" t="s">
        <v>126</v>
      </c>
      <c r="D685" s="41">
        <v>27.7</v>
      </c>
      <c r="E685" s="41">
        <v>19.2</v>
      </c>
      <c r="F685" s="41">
        <v>42.1</v>
      </c>
      <c r="G685" s="42">
        <v>456</v>
      </c>
      <c r="H685" s="41">
        <v>395</v>
      </c>
      <c r="I685" s="41">
        <v>60</v>
      </c>
      <c r="J685" s="41">
        <v>340</v>
      </c>
      <c r="K685" s="41">
        <v>3.9</v>
      </c>
      <c r="L685" s="41">
        <v>0.12</v>
      </c>
      <c r="M685" s="41">
        <v>0.13</v>
      </c>
      <c r="N685" s="41">
        <v>1.41</v>
      </c>
      <c r="O685" s="41">
        <v>0.7</v>
      </c>
    </row>
    <row r="686" spans="1:15">
      <c r="A686" s="1">
        <v>14</v>
      </c>
      <c r="B686" s="1">
        <v>10</v>
      </c>
      <c r="C686" s="20" t="s">
        <v>44</v>
      </c>
      <c r="D686" s="1">
        <v>0.09</v>
      </c>
      <c r="E686" s="1">
        <v>7.3</v>
      </c>
      <c r="F686" s="1">
        <v>0.13</v>
      </c>
      <c r="G686" s="16">
        <v>66</v>
      </c>
      <c r="H686" s="1">
        <v>2.4</v>
      </c>
      <c r="I686" s="1">
        <v>0</v>
      </c>
      <c r="J686" s="1">
        <v>3</v>
      </c>
      <c r="K686" s="1">
        <v>0.01</v>
      </c>
      <c r="L686" s="1">
        <v>40</v>
      </c>
      <c r="M686" s="1">
        <v>0</v>
      </c>
      <c r="N686" s="1">
        <v>0.01</v>
      </c>
      <c r="O686" s="1">
        <v>0</v>
      </c>
    </row>
    <row r="687" spans="1:15" ht="14.25" customHeight="1">
      <c r="A687" s="5"/>
      <c r="B687" s="5">
        <v>200</v>
      </c>
      <c r="C687" s="6" t="s">
        <v>160</v>
      </c>
      <c r="D687" s="7">
        <v>5.6</v>
      </c>
      <c r="E687" s="7">
        <v>4.9000000000000004</v>
      </c>
      <c r="F687" s="7">
        <v>9.3000000000000007</v>
      </c>
      <c r="G687" s="7">
        <v>104.8</v>
      </c>
      <c r="H687" s="7">
        <v>204</v>
      </c>
      <c r="I687" s="7">
        <v>22.4</v>
      </c>
      <c r="J687" s="7">
        <v>144</v>
      </c>
      <c r="K687" s="7">
        <v>0.2</v>
      </c>
      <c r="L687" s="7">
        <v>0.1</v>
      </c>
      <c r="M687" s="7">
        <v>0.1</v>
      </c>
      <c r="N687" s="7"/>
      <c r="O687" s="7">
        <v>0</v>
      </c>
    </row>
    <row r="688" spans="1:15">
      <c r="A688" s="5"/>
      <c r="B688" s="5">
        <v>60</v>
      </c>
      <c r="C688" s="6" t="s">
        <v>45</v>
      </c>
      <c r="D688" s="7">
        <v>4.5999999999999996</v>
      </c>
      <c r="E688" s="7">
        <v>0.4</v>
      </c>
      <c r="F688" s="7">
        <v>30.6</v>
      </c>
      <c r="G688" s="7">
        <v>140</v>
      </c>
      <c r="H688" s="7">
        <v>12</v>
      </c>
      <c r="I688" s="7">
        <v>8.4</v>
      </c>
      <c r="J688" s="15">
        <v>39</v>
      </c>
      <c r="K688" s="15">
        <v>0.54</v>
      </c>
      <c r="L688" s="7">
        <v>0</v>
      </c>
      <c r="M688" s="7">
        <v>0.06</v>
      </c>
      <c r="N688" s="7">
        <v>0.56000000000000005</v>
      </c>
      <c r="O688" s="7">
        <v>0</v>
      </c>
    </row>
    <row r="689" spans="1:15" s="40" customFormat="1" ht="15.75" customHeight="1">
      <c r="A689" s="38">
        <v>15</v>
      </c>
      <c r="B689" s="38">
        <v>10</v>
      </c>
      <c r="C689" s="38" t="s">
        <v>46</v>
      </c>
      <c r="D689" s="39">
        <v>1.6</v>
      </c>
      <c r="E689" s="39">
        <v>2.1</v>
      </c>
      <c r="F689" s="39">
        <v>0</v>
      </c>
      <c r="G689" s="39">
        <v>26</v>
      </c>
      <c r="H689" s="39">
        <v>70</v>
      </c>
      <c r="I689" s="39">
        <v>3.3</v>
      </c>
      <c r="J689" s="39">
        <v>38</v>
      </c>
      <c r="K689" s="39">
        <v>0.04</v>
      </c>
      <c r="L689" s="39">
        <v>0.03</v>
      </c>
      <c r="M689" s="39">
        <v>0</v>
      </c>
      <c r="N689" s="39">
        <v>0.01</v>
      </c>
      <c r="O689" s="39">
        <v>0.11</v>
      </c>
    </row>
    <row r="690" spans="1:15">
      <c r="A690" s="2"/>
      <c r="B690" s="2"/>
      <c r="C690" s="10" t="s">
        <v>19</v>
      </c>
      <c r="D690" s="11">
        <f t="shared" ref="D690:O690" si="74">SUM(D685:D688)</f>
        <v>37.99</v>
      </c>
      <c r="E690" s="11">
        <f t="shared" si="74"/>
        <v>31.799999999999997</v>
      </c>
      <c r="F690" s="11">
        <f t="shared" si="74"/>
        <v>82.13</v>
      </c>
      <c r="G690" s="11">
        <f t="shared" si="74"/>
        <v>766.8</v>
      </c>
      <c r="H690" s="11">
        <f t="shared" si="74"/>
        <v>613.4</v>
      </c>
      <c r="I690" s="11">
        <f t="shared" si="74"/>
        <v>90.800000000000011</v>
      </c>
      <c r="J690" s="11">
        <f t="shared" si="74"/>
        <v>526</v>
      </c>
      <c r="K690" s="11">
        <f t="shared" si="74"/>
        <v>4.6499999999999995</v>
      </c>
      <c r="L690" s="11">
        <f t="shared" si="74"/>
        <v>40.22</v>
      </c>
      <c r="M690" s="11">
        <f t="shared" si="74"/>
        <v>0.29000000000000004</v>
      </c>
      <c r="N690" s="11">
        <f t="shared" si="74"/>
        <v>1.98</v>
      </c>
      <c r="O690" s="11">
        <f t="shared" si="74"/>
        <v>0.7</v>
      </c>
    </row>
    <row r="691" spans="1:15">
      <c r="A691" s="12"/>
      <c r="B691" s="12"/>
      <c r="C691" s="13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</row>
    <row r="692" spans="1:15">
      <c r="A692" s="8"/>
      <c r="B692" s="8"/>
      <c r="C692" s="21" t="s">
        <v>47</v>
      </c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44" t="s">
        <v>0</v>
      </c>
      <c r="B693" s="44" t="s">
        <v>1</v>
      </c>
      <c r="C693" s="44" t="s">
        <v>2</v>
      </c>
      <c r="D693" s="44" t="s">
        <v>3</v>
      </c>
      <c r="E693" s="44" t="s">
        <v>4</v>
      </c>
      <c r="F693" s="44" t="s">
        <v>5</v>
      </c>
      <c r="G693" s="45" t="s">
        <v>6</v>
      </c>
      <c r="H693" s="44" t="s">
        <v>7</v>
      </c>
      <c r="I693" s="44"/>
      <c r="J693" s="44"/>
      <c r="K693" s="44"/>
      <c r="L693" s="44" t="s">
        <v>8</v>
      </c>
      <c r="M693" s="44"/>
      <c r="N693" s="44"/>
      <c r="O693" s="44"/>
    </row>
    <row r="694" spans="1:15" ht="41.25" customHeight="1">
      <c r="A694" s="44"/>
      <c r="B694" s="44"/>
      <c r="C694" s="44"/>
      <c r="D694" s="44"/>
      <c r="E694" s="44"/>
      <c r="F694" s="44"/>
      <c r="G694" s="45"/>
      <c r="H694" s="1" t="s">
        <v>9</v>
      </c>
      <c r="I694" s="1" t="s">
        <v>10</v>
      </c>
      <c r="J694" s="1" t="s">
        <v>11</v>
      </c>
      <c r="K694" s="1" t="s">
        <v>12</v>
      </c>
      <c r="L694" s="1" t="s">
        <v>13</v>
      </c>
      <c r="M694" s="1" t="s">
        <v>18</v>
      </c>
      <c r="N694" s="1" t="s">
        <v>14</v>
      </c>
      <c r="O694" s="1" t="s">
        <v>15</v>
      </c>
    </row>
    <row r="695" spans="1:15">
      <c r="A695" s="1"/>
      <c r="B695" s="1">
        <v>180</v>
      </c>
      <c r="C695" s="20" t="s">
        <v>75</v>
      </c>
      <c r="D695" s="1">
        <v>1.08</v>
      </c>
      <c r="E695" s="1">
        <v>0</v>
      </c>
      <c r="F695" s="1">
        <v>10.1</v>
      </c>
      <c r="G695" s="16">
        <v>46</v>
      </c>
      <c r="H695" s="1">
        <v>40.799999999999997</v>
      </c>
      <c r="I695" s="1">
        <v>15.6</v>
      </c>
      <c r="J695" s="1">
        <v>27.6</v>
      </c>
      <c r="K695" s="1">
        <v>0.36</v>
      </c>
      <c r="L695" s="1">
        <v>0.06</v>
      </c>
      <c r="M695" s="1">
        <v>0.04</v>
      </c>
      <c r="N695" s="1">
        <v>0.24</v>
      </c>
      <c r="O695" s="1">
        <v>72</v>
      </c>
    </row>
    <row r="696" spans="1:15">
      <c r="A696" s="5"/>
      <c r="B696" s="5"/>
      <c r="C696" s="6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</row>
    <row r="697" spans="1:15">
      <c r="A697" s="5"/>
      <c r="B697" s="5"/>
      <c r="C697" s="10" t="s">
        <v>31</v>
      </c>
      <c r="D697" s="11">
        <f t="shared" ref="D697:O697" si="75">SUM(D695:D696)</f>
        <v>1.08</v>
      </c>
      <c r="E697" s="11">
        <f t="shared" si="75"/>
        <v>0</v>
      </c>
      <c r="F697" s="11">
        <f t="shared" si="75"/>
        <v>10.1</v>
      </c>
      <c r="G697" s="11">
        <f t="shared" si="75"/>
        <v>46</v>
      </c>
      <c r="H697" s="11">
        <f t="shared" si="75"/>
        <v>40.799999999999997</v>
      </c>
      <c r="I697" s="11">
        <f t="shared" si="75"/>
        <v>15.6</v>
      </c>
      <c r="J697" s="11">
        <f t="shared" si="75"/>
        <v>27.6</v>
      </c>
      <c r="K697" s="11">
        <f t="shared" si="75"/>
        <v>0.36</v>
      </c>
      <c r="L697" s="11">
        <f t="shared" si="75"/>
        <v>0.06</v>
      </c>
      <c r="M697" s="11">
        <f t="shared" si="75"/>
        <v>0.04</v>
      </c>
      <c r="N697" s="11">
        <f t="shared" si="75"/>
        <v>0.24</v>
      </c>
      <c r="O697" s="11">
        <f t="shared" si="75"/>
        <v>72</v>
      </c>
    </row>
    <row r="698" spans="1:15">
      <c r="A698" s="12"/>
      <c r="B698" s="12"/>
      <c r="C698" s="13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</row>
    <row r="699" spans="1:15">
      <c r="A699" s="12"/>
      <c r="B699" s="12"/>
      <c r="C699" s="13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</row>
    <row r="700" spans="1:15">
      <c r="A700" s="12"/>
      <c r="B700" s="12"/>
      <c r="C700" s="13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</row>
    <row r="701" spans="1:15">
      <c r="A701" s="12"/>
      <c r="B701" s="12"/>
      <c r="C701" s="13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</row>
    <row r="702" spans="1:15">
      <c r="A702" s="12"/>
      <c r="B702" s="12"/>
      <c r="C702" s="13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</row>
    <row r="703" spans="1:15">
      <c r="C703" t="s">
        <v>66</v>
      </c>
    </row>
    <row r="704" spans="1:15">
      <c r="A704" s="44" t="s">
        <v>0</v>
      </c>
      <c r="B704" s="44" t="s">
        <v>1</v>
      </c>
      <c r="C704" s="44" t="s">
        <v>2</v>
      </c>
      <c r="D704" s="44" t="s">
        <v>3</v>
      </c>
      <c r="E704" s="44" t="s">
        <v>4</v>
      </c>
      <c r="F704" s="44" t="s">
        <v>5</v>
      </c>
      <c r="G704" s="45" t="s">
        <v>6</v>
      </c>
      <c r="H704" s="44" t="s">
        <v>7</v>
      </c>
      <c r="I704" s="44"/>
      <c r="J704" s="44"/>
      <c r="K704" s="44"/>
      <c r="L704" s="44" t="s">
        <v>8</v>
      </c>
      <c r="M704" s="44"/>
      <c r="N704" s="44"/>
      <c r="O704" s="44"/>
    </row>
    <row r="705" spans="1:15" ht="39" customHeight="1">
      <c r="A705" s="44"/>
      <c r="B705" s="44"/>
      <c r="C705" s="44"/>
      <c r="D705" s="44"/>
      <c r="E705" s="44"/>
      <c r="F705" s="44"/>
      <c r="G705" s="45"/>
      <c r="H705" s="1" t="s">
        <v>9</v>
      </c>
      <c r="I705" s="1" t="s">
        <v>10</v>
      </c>
      <c r="J705" s="1" t="s">
        <v>11</v>
      </c>
      <c r="K705" s="1" t="s">
        <v>12</v>
      </c>
      <c r="L705" s="1" t="s">
        <v>13</v>
      </c>
      <c r="M705" s="1" t="s">
        <v>18</v>
      </c>
      <c r="N705" s="1" t="s">
        <v>14</v>
      </c>
      <c r="O705" s="1" t="s">
        <v>15</v>
      </c>
    </row>
    <row r="706" spans="1:15" ht="25.5" customHeight="1">
      <c r="A706" s="1">
        <v>120</v>
      </c>
      <c r="B706" s="1">
        <v>300</v>
      </c>
      <c r="C706" s="20" t="s">
        <v>77</v>
      </c>
      <c r="D706" s="1">
        <v>2.64</v>
      </c>
      <c r="E706" s="1">
        <v>3.24</v>
      </c>
      <c r="F706" s="1">
        <v>11.04</v>
      </c>
      <c r="G706" s="16">
        <v>84</v>
      </c>
      <c r="H706" s="1">
        <v>68.400000000000006</v>
      </c>
      <c r="I706" s="1">
        <v>32.4</v>
      </c>
      <c r="J706" s="1">
        <v>230.4</v>
      </c>
      <c r="K706" s="1">
        <v>0.96</v>
      </c>
      <c r="L706" s="1">
        <v>0</v>
      </c>
      <c r="M706" s="1">
        <v>7.0000000000000007E-2</v>
      </c>
      <c r="N706" s="1">
        <v>1.08</v>
      </c>
      <c r="O706" s="1">
        <v>25.9</v>
      </c>
    </row>
    <row r="707" spans="1:15" s="40" customFormat="1" ht="15" customHeight="1">
      <c r="A707" s="41">
        <v>261</v>
      </c>
      <c r="B707" s="41" t="s">
        <v>166</v>
      </c>
      <c r="C707" s="41" t="s">
        <v>158</v>
      </c>
      <c r="D707" s="41">
        <v>11.43</v>
      </c>
      <c r="E707" s="41">
        <v>15.75</v>
      </c>
      <c r="F707" s="41">
        <v>2.5099999999999998</v>
      </c>
      <c r="G707" s="42">
        <v>197</v>
      </c>
      <c r="H707" s="41">
        <v>32.869999999999997</v>
      </c>
      <c r="I707" s="41">
        <v>13.51</v>
      </c>
      <c r="J707" s="41">
        <v>224.73</v>
      </c>
      <c r="K707" s="41">
        <v>5.5</v>
      </c>
      <c r="L707" s="41">
        <v>2.4</v>
      </c>
      <c r="M707" s="41">
        <v>0.19</v>
      </c>
      <c r="N707" s="41">
        <v>4.1100000000000003</v>
      </c>
      <c r="O707" s="41">
        <v>19.98</v>
      </c>
    </row>
    <row r="708" spans="1:15">
      <c r="A708" s="1">
        <v>463</v>
      </c>
      <c r="B708" s="1">
        <v>180</v>
      </c>
      <c r="C708" s="20" t="s">
        <v>70</v>
      </c>
      <c r="D708" s="1">
        <v>10.32</v>
      </c>
      <c r="E708" s="1">
        <v>8.4</v>
      </c>
      <c r="F708" s="1">
        <v>50.4</v>
      </c>
      <c r="G708" s="16">
        <v>320</v>
      </c>
      <c r="H708" s="1">
        <v>28.8</v>
      </c>
      <c r="I708" s="1">
        <v>144</v>
      </c>
      <c r="J708" s="1">
        <v>241.2</v>
      </c>
      <c r="K708" s="1">
        <v>5.4</v>
      </c>
      <c r="L708" s="1">
        <v>0.02</v>
      </c>
      <c r="M708" s="1">
        <v>0.24</v>
      </c>
      <c r="N708" s="1">
        <v>3</v>
      </c>
      <c r="O708" s="1">
        <v>0</v>
      </c>
    </row>
    <row r="709" spans="1:15" s="40" customFormat="1" ht="12.75" customHeight="1">
      <c r="A709" s="38">
        <v>951</v>
      </c>
      <c r="B709" s="38">
        <v>200</v>
      </c>
      <c r="C709" s="38" t="s">
        <v>104</v>
      </c>
      <c r="D709" s="39">
        <v>0</v>
      </c>
      <c r="E709" s="39">
        <v>0</v>
      </c>
      <c r="F709" s="39">
        <v>26.8</v>
      </c>
      <c r="G709" s="39">
        <v>106</v>
      </c>
      <c r="H709" s="39">
        <v>12</v>
      </c>
      <c r="I709" s="39">
        <v>6</v>
      </c>
      <c r="J709" s="39">
        <v>2</v>
      </c>
      <c r="K709" s="39">
        <v>0.2</v>
      </c>
      <c r="L709" s="39">
        <v>0</v>
      </c>
      <c r="M709" s="39">
        <v>0</v>
      </c>
      <c r="N709" s="39">
        <v>0.02</v>
      </c>
      <c r="O709" s="39">
        <v>1.8</v>
      </c>
    </row>
    <row r="710" spans="1:15" ht="12.6" customHeight="1">
      <c r="A710" s="5"/>
      <c r="B710" s="1">
        <v>60</v>
      </c>
      <c r="C710" s="6" t="s">
        <v>17</v>
      </c>
      <c r="D710" s="7">
        <v>4.0999999999999996</v>
      </c>
      <c r="E710" s="7">
        <v>0.72</v>
      </c>
      <c r="F710" s="7">
        <v>27.8</v>
      </c>
      <c r="G710" s="7">
        <v>129</v>
      </c>
      <c r="H710" s="7">
        <v>18</v>
      </c>
      <c r="I710" s="7">
        <v>28</v>
      </c>
      <c r="J710" s="15">
        <v>74</v>
      </c>
      <c r="K710" s="15">
        <v>1.4</v>
      </c>
      <c r="L710" s="7">
        <v>0</v>
      </c>
      <c r="M710" s="7">
        <v>0.09</v>
      </c>
      <c r="N710" s="34">
        <v>0.72</v>
      </c>
      <c r="O710" s="7">
        <v>0</v>
      </c>
    </row>
    <row r="711" spans="1:15" s="40" customFormat="1">
      <c r="A711" s="38"/>
      <c r="B711" s="38">
        <v>50</v>
      </c>
      <c r="C711" s="38" t="s">
        <v>45</v>
      </c>
      <c r="D711" s="39">
        <v>4.5999999999999996</v>
      </c>
      <c r="E711" s="39">
        <v>0.4</v>
      </c>
      <c r="F711" s="39">
        <v>30.6</v>
      </c>
      <c r="G711" s="39">
        <v>140</v>
      </c>
      <c r="H711" s="39">
        <v>12</v>
      </c>
      <c r="I711" s="39">
        <v>8.4</v>
      </c>
      <c r="J711" s="43">
        <v>39</v>
      </c>
      <c r="K711" s="43">
        <v>0.54</v>
      </c>
      <c r="L711" s="39">
        <v>0</v>
      </c>
      <c r="M711" s="39">
        <v>0.06</v>
      </c>
      <c r="N711" s="39">
        <v>0.56000000000000005</v>
      </c>
      <c r="O711" s="39">
        <v>0</v>
      </c>
    </row>
    <row r="712" spans="1:15">
      <c r="A712" s="2"/>
      <c r="B712" s="2"/>
      <c r="C712" s="10" t="s">
        <v>19</v>
      </c>
      <c r="D712" s="11">
        <f t="shared" ref="D712:O712" si="76">SUM(D706:D710)</f>
        <v>28.490000000000002</v>
      </c>
      <c r="E712" s="11">
        <f t="shared" si="76"/>
        <v>28.11</v>
      </c>
      <c r="F712" s="11">
        <f t="shared" si="76"/>
        <v>118.55</v>
      </c>
      <c r="G712" s="11">
        <f t="shared" si="76"/>
        <v>836</v>
      </c>
      <c r="H712" s="11">
        <f t="shared" si="76"/>
        <v>160.07000000000002</v>
      </c>
      <c r="I712" s="11">
        <f t="shared" si="76"/>
        <v>223.91</v>
      </c>
      <c r="J712" s="11">
        <f t="shared" si="76"/>
        <v>772.32999999999993</v>
      </c>
      <c r="K712" s="11">
        <f t="shared" si="76"/>
        <v>13.459999999999999</v>
      </c>
      <c r="L712" s="11">
        <f t="shared" si="76"/>
        <v>2.42</v>
      </c>
      <c r="M712" s="11">
        <f t="shared" si="76"/>
        <v>0.59</v>
      </c>
      <c r="N712" s="11">
        <f t="shared" si="76"/>
        <v>8.9300000000000015</v>
      </c>
      <c r="O712" s="11">
        <f t="shared" si="76"/>
        <v>47.679999999999993</v>
      </c>
    </row>
    <row r="713" spans="1:15">
      <c r="A713" s="12"/>
      <c r="B713" s="12"/>
      <c r="C713" s="13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</row>
    <row r="714" spans="1:15">
      <c r="A714" s="8"/>
      <c r="B714" s="8"/>
      <c r="C714" s="21" t="s">
        <v>98</v>
      </c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44" t="s">
        <v>0</v>
      </c>
      <c r="B715" s="44" t="s">
        <v>1</v>
      </c>
      <c r="C715" s="44" t="s">
        <v>2</v>
      </c>
      <c r="D715" s="44" t="s">
        <v>3</v>
      </c>
      <c r="E715" s="44" t="s">
        <v>4</v>
      </c>
      <c r="F715" s="44" t="s">
        <v>5</v>
      </c>
      <c r="G715" s="45" t="s">
        <v>6</v>
      </c>
      <c r="H715" s="44" t="s">
        <v>7</v>
      </c>
      <c r="I715" s="44"/>
      <c r="J715" s="44"/>
      <c r="K715" s="44"/>
      <c r="L715" s="44" t="s">
        <v>8</v>
      </c>
      <c r="M715" s="44"/>
      <c r="N715" s="44"/>
      <c r="O715" s="44"/>
    </row>
    <row r="716" spans="1:15" ht="36" customHeight="1">
      <c r="A716" s="44"/>
      <c r="B716" s="44"/>
      <c r="C716" s="44"/>
      <c r="D716" s="44"/>
      <c r="E716" s="44"/>
      <c r="F716" s="44"/>
      <c r="G716" s="45"/>
      <c r="H716" s="1" t="s">
        <v>9</v>
      </c>
      <c r="I716" s="1" t="s">
        <v>10</v>
      </c>
      <c r="J716" s="1" t="s">
        <v>11</v>
      </c>
      <c r="K716" s="1" t="s">
        <v>12</v>
      </c>
      <c r="L716" s="1" t="s">
        <v>13</v>
      </c>
      <c r="M716" s="1" t="s">
        <v>18</v>
      </c>
      <c r="N716" s="1" t="s">
        <v>14</v>
      </c>
      <c r="O716" s="1" t="s">
        <v>15</v>
      </c>
    </row>
    <row r="717" spans="1:15">
      <c r="A717" s="5"/>
      <c r="B717" s="5">
        <v>30</v>
      </c>
      <c r="C717" s="6" t="s">
        <v>123</v>
      </c>
      <c r="D717" s="7">
        <v>2.66</v>
      </c>
      <c r="E717" s="7">
        <v>0.28000000000000003</v>
      </c>
      <c r="F717" s="7">
        <v>17.010000000000002</v>
      </c>
      <c r="G717" s="7">
        <v>83</v>
      </c>
      <c r="H717" s="7">
        <v>0</v>
      </c>
      <c r="I717" s="7">
        <v>0</v>
      </c>
      <c r="J717" s="7">
        <v>0</v>
      </c>
      <c r="K717" s="7">
        <v>0</v>
      </c>
      <c r="L717" s="7">
        <v>0</v>
      </c>
      <c r="M717" s="7">
        <v>0</v>
      </c>
      <c r="N717" s="7">
        <v>0</v>
      </c>
      <c r="O717" s="7">
        <v>0</v>
      </c>
    </row>
    <row r="718" spans="1:15">
      <c r="A718" s="5"/>
      <c r="B718" s="5">
        <v>200</v>
      </c>
      <c r="C718" s="20" t="s">
        <v>74</v>
      </c>
      <c r="D718" s="1">
        <v>0.6</v>
      </c>
      <c r="E718" s="1">
        <v>0</v>
      </c>
      <c r="F718" s="1">
        <v>37.299999999999997</v>
      </c>
      <c r="G718" s="16">
        <v>120</v>
      </c>
      <c r="H718" s="1">
        <v>3</v>
      </c>
      <c r="I718" s="1">
        <v>0</v>
      </c>
      <c r="J718" s="1">
        <v>36</v>
      </c>
      <c r="K718" s="1">
        <v>0.4</v>
      </c>
      <c r="L718" s="1">
        <v>0</v>
      </c>
      <c r="M718" s="1">
        <v>0.04</v>
      </c>
      <c r="N718" s="1">
        <v>0</v>
      </c>
      <c r="O718" s="1">
        <v>0</v>
      </c>
    </row>
    <row r="719" spans="1:15">
      <c r="A719" s="5"/>
      <c r="B719" s="5"/>
      <c r="C719" s="6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spans="1:15">
      <c r="A720" s="5"/>
      <c r="B720" s="5"/>
      <c r="C720" s="10" t="s">
        <v>31</v>
      </c>
      <c r="D720" s="11">
        <f t="shared" ref="D720:O720" si="77">SUM(D717:D719)</f>
        <v>3.2600000000000002</v>
      </c>
      <c r="E720" s="11">
        <f t="shared" si="77"/>
        <v>0.28000000000000003</v>
      </c>
      <c r="F720" s="11">
        <f t="shared" si="77"/>
        <v>54.31</v>
      </c>
      <c r="G720" s="11">
        <f t="shared" si="77"/>
        <v>203</v>
      </c>
      <c r="H720" s="11">
        <f t="shared" si="77"/>
        <v>3</v>
      </c>
      <c r="I720" s="11">
        <f t="shared" si="77"/>
        <v>0</v>
      </c>
      <c r="J720" s="11">
        <f t="shared" si="77"/>
        <v>36</v>
      </c>
      <c r="K720" s="11">
        <f t="shared" si="77"/>
        <v>0.4</v>
      </c>
      <c r="L720" s="11">
        <f t="shared" si="77"/>
        <v>0</v>
      </c>
      <c r="M720" s="11">
        <f t="shared" si="77"/>
        <v>0.04</v>
      </c>
      <c r="N720" s="11">
        <f t="shared" si="77"/>
        <v>0</v>
      </c>
      <c r="O720" s="11">
        <f t="shared" si="77"/>
        <v>0</v>
      </c>
    </row>
    <row r="721" spans="1:15">
      <c r="A721" s="12"/>
      <c r="B721" s="12"/>
      <c r="C721" s="13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</row>
    <row r="722" spans="1:15">
      <c r="C722" t="s">
        <v>95</v>
      </c>
    </row>
    <row r="723" spans="1:15">
      <c r="A723" s="44" t="s">
        <v>0</v>
      </c>
      <c r="B723" s="44" t="s">
        <v>1</v>
      </c>
      <c r="C723" s="44" t="s">
        <v>2</v>
      </c>
      <c r="D723" s="44" t="s">
        <v>3</v>
      </c>
      <c r="E723" s="44" t="s">
        <v>4</v>
      </c>
      <c r="F723" s="44" t="s">
        <v>5</v>
      </c>
      <c r="G723" s="45" t="s">
        <v>6</v>
      </c>
      <c r="H723" s="44" t="s">
        <v>7</v>
      </c>
      <c r="I723" s="44"/>
      <c r="J723" s="44"/>
      <c r="K723" s="44"/>
      <c r="L723" s="44" t="s">
        <v>8</v>
      </c>
      <c r="M723" s="44"/>
      <c r="N723" s="44"/>
      <c r="O723" s="44"/>
    </row>
    <row r="724" spans="1:15" ht="37.5" customHeight="1">
      <c r="A724" s="44"/>
      <c r="B724" s="44"/>
      <c r="C724" s="44"/>
      <c r="D724" s="44"/>
      <c r="E724" s="44"/>
      <c r="F724" s="44"/>
      <c r="G724" s="45"/>
      <c r="H724" s="1" t="s">
        <v>9</v>
      </c>
      <c r="I724" s="1" t="s">
        <v>10</v>
      </c>
      <c r="J724" s="1" t="s">
        <v>11</v>
      </c>
      <c r="K724" s="1" t="s">
        <v>12</v>
      </c>
      <c r="L724" s="1" t="s">
        <v>13</v>
      </c>
      <c r="M724" s="1" t="s">
        <v>18</v>
      </c>
      <c r="N724" s="1" t="s">
        <v>14</v>
      </c>
      <c r="O724" s="1" t="s">
        <v>15</v>
      </c>
    </row>
    <row r="725" spans="1:15" s="40" customFormat="1" ht="29.25" customHeight="1">
      <c r="A725" s="41"/>
      <c r="B725" s="41">
        <v>60</v>
      </c>
      <c r="C725" s="41" t="s">
        <v>54</v>
      </c>
      <c r="D725" s="41">
        <v>0.8</v>
      </c>
      <c r="E725" s="41">
        <v>0.1</v>
      </c>
      <c r="F725" s="41">
        <v>2.6</v>
      </c>
      <c r="G725" s="42">
        <v>13</v>
      </c>
      <c r="H725" s="41">
        <v>24</v>
      </c>
      <c r="I725" s="41">
        <v>14</v>
      </c>
      <c r="J725" s="41">
        <v>42</v>
      </c>
      <c r="K725" s="41">
        <v>0.6</v>
      </c>
      <c r="L725" s="41">
        <v>7.0000000000000007E-2</v>
      </c>
      <c r="M725" s="41">
        <v>0.03</v>
      </c>
      <c r="N725" s="41">
        <v>0.2</v>
      </c>
      <c r="O725" s="41">
        <v>10</v>
      </c>
    </row>
    <row r="726" spans="1:15">
      <c r="A726" s="1">
        <v>302</v>
      </c>
      <c r="B726" s="1">
        <v>100</v>
      </c>
      <c r="C726" s="20" t="s">
        <v>142</v>
      </c>
      <c r="D726" s="1">
        <v>22</v>
      </c>
      <c r="E726" s="1">
        <v>7.8</v>
      </c>
      <c r="F726" s="1">
        <v>0</v>
      </c>
      <c r="G726" s="16">
        <v>159</v>
      </c>
      <c r="H726" s="1">
        <v>19</v>
      </c>
      <c r="I726" s="1">
        <v>13</v>
      </c>
      <c r="J726" s="1">
        <v>145</v>
      </c>
      <c r="K726" s="1">
        <v>0.8</v>
      </c>
      <c r="L726" s="1">
        <v>0.03</v>
      </c>
      <c r="M726" s="1">
        <v>0.14000000000000001</v>
      </c>
      <c r="N726" s="1">
        <v>2.2000000000000002</v>
      </c>
      <c r="O726" s="1">
        <v>0</v>
      </c>
    </row>
    <row r="727" spans="1:15">
      <c r="A727" s="5">
        <v>472</v>
      </c>
      <c r="B727" s="5">
        <v>180</v>
      </c>
      <c r="C727" s="6" t="s">
        <v>48</v>
      </c>
      <c r="D727" s="7">
        <v>3.1</v>
      </c>
      <c r="E727" s="7">
        <v>5.0999999999999996</v>
      </c>
      <c r="F727" s="7">
        <v>26.2</v>
      </c>
      <c r="G727" s="7">
        <v>190</v>
      </c>
      <c r="H727" s="7">
        <v>42</v>
      </c>
      <c r="I727" s="7">
        <v>12</v>
      </c>
      <c r="J727" s="7">
        <v>90</v>
      </c>
      <c r="K727" s="7">
        <v>1.2</v>
      </c>
      <c r="L727" s="7">
        <v>0</v>
      </c>
      <c r="M727" s="7">
        <v>0.15</v>
      </c>
      <c r="N727" s="7">
        <v>1.6</v>
      </c>
      <c r="O727" s="7">
        <v>2.5</v>
      </c>
    </row>
    <row r="728" spans="1:15">
      <c r="A728" s="1">
        <v>627</v>
      </c>
      <c r="B728" s="1">
        <v>200</v>
      </c>
      <c r="C728" s="20" t="s">
        <v>16</v>
      </c>
      <c r="D728" s="1">
        <v>0.3</v>
      </c>
      <c r="E728" s="1">
        <v>0.1</v>
      </c>
      <c r="F728" s="1">
        <v>15.2</v>
      </c>
      <c r="G728" s="16">
        <v>61</v>
      </c>
      <c r="H728" s="1">
        <v>17</v>
      </c>
      <c r="I728" s="1">
        <v>7</v>
      </c>
      <c r="J728" s="1">
        <v>32</v>
      </c>
      <c r="K728" s="1">
        <v>0.9</v>
      </c>
      <c r="L728" s="1">
        <v>0</v>
      </c>
      <c r="M728" s="1">
        <v>0.06</v>
      </c>
      <c r="N728" s="1">
        <v>0.48</v>
      </c>
      <c r="O728" s="1">
        <v>0</v>
      </c>
    </row>
    <row r="729" spans="1:15">
      <c r="A729" s="5"/>
      <c r="B729" s="5">
        <v>60</v>
      </c>
      <c r="C729" s="6" t="s">
        <v>17</v>
      </c>
      <c r="D729" s="7">
        <v>4.0999999999999996</v>
      </c>
      <c r="E729" s="7">
        <v>0.72</v>
      </c>
      <c r="F729" s="7">
        <v>27.8</v>
      </c>
      <c r="G729" s="7">
        <v>129</v>
      </c>
      <c r="H729" s="7">
        <v>18</v>
      </c>
      <c r="I729" s="7">
        <v>28</v>
      </c>
      <c r="J729" s="15">
        <v>74</v>
      </c>
      <c r="K729" s="15">
        <v>1.4</v>
      </c>
      <c r="L729" s="7">
        <v>0</v>
      </c>
      <c r="M729" s="7">
        <v>0.09</v>
      </c>
      <c r="N729" s="34">
        <v>0.72</v>
      </c>
      <c r="O729" s="7">
        <v>0</v>
      </c>
    </row>
    <row r="730" spans="1:15">
      <c r="A730" s="5"/>
      <c r="B730" s="5">
        <v>60</v>
      </c>
      <c r="C730" s="6" t="s">
        <v>45</v>
      </c>
      <c r="D730" s="7">
        <v>4.5999999999999996</v>
      </c>
      <c r="E730" s="7">
        <v>0.4</v>
      </c>
      <c r="F730" s="7">
        <v>30.6</v>
      </c>
      <c r="G730" s="7">
        <v>140</v>
      </c>
      <c r="H730" s="7">
        <v>12</v>
      </c>
      <c r="I730" s="7">
        <v>8.4</v>
      </c>
      <c r="J730" s="15">
        <v>39</v>
      </c>
      <c r="K730" s="15">
        <v>0.54</v>
      </c>
      <c r="L730" s="7">
        <v>0</v>
      </c>
      <c r="M730" s="7">
        <v>0.06</v>
      </c>
      <c r="N730" s="7">
        <v>0.56000000000000005</v>
      </c>
      <c r="O730" s="7">
        <v>0</v>
      </c>
    </row>
    <row r="731" spans="1:15">
      <c r="A731" s="5"/>
      <c r="B731" s="5"/>
      <c r="C731" s="6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spans="1:15">
      <c r="A732" s="2"/>
      <c r="B732" s="2"/>
      <c r="C732" s="10" t="s">
        <v>19</v>
      </c>
      <c r="D732" s="11">
        <f t="shared" ref="D732:O732" si="78">SUM(D726:D730)</f>
        <v>34.1</v>
      </c>
      <c r="E732" s="11">
        <f t="shared" si="78"/>
        <v>14.12</v>
      </c>
      <c r="F732" s="11">
        <f t="shared" si="78"/>
        <v>99.800000000000011</v>
      </c>
      <c r="G732" s="11">
        <f t="shared" si="78"/>
        <v>679</v>
      </c>
      <c r="H732" s="11">
        <f t="shared" si="78"/>
        <v>108</v>
      </c>
      <c r="I732" s="11">
        <f t="shared" si="78"/>
        <v>68.400000000000006</v>
      </c>
      <c r="J732" s="11">
        <f t="shared" si="78"/>
        <v>380</v>
      </c>
      <c r="K732" s="11">
        <f t="shared" si="78"/>
        <v>4.84</v>
      </c>
      <c r="L732" s="11">
        <f t="shared" si="78"/>
        <v>0.03</v>
      </c>
      <c r="M732" s="11">
        <f t="shared" si="78"/>
        <v>0.5</v>
      </c>
      <c r="N732" s="11">
        <f t="shared" si="78"/>
        <v>5.5600000000000005</v>
      </c>
      <c r="O732" s="11">
        <f t="shared" si="78"/>
        <v>2.5</v>
      </c>
    </row>
    <row r="733" spans="1:15">
      <c r="A733" s="17"/>
      <c r="B733" s="17"/>
      <c r="C733" s="23" t="s">
        <v>99</v>
      </c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</row>
    <row r="734" spans="1:15">
      <c r="A734" s="44" t="s">
        <v>0</v>
      </c>
      <c r="B734" s="44" t="s">
        <v>1</v>
      </c>
      <c r="C734" s="44" t="s">
        <v>2</v>
      </c>
      <c r="D734" s="44" t="s">
        <v>3</v>
      </c>
      <c r="E734" s="44" t="s">
        <v>4</v>
      </c>
      <c r="F734" s="44" t="s">
        <v>5</v>
      </c>
      <c r="G734" s="45" t="s">
        <v>6</v>
      </c>
      <c r="H734" s="44" t="s">
        <v>7</v>
      </c>
      <c r="I734" s="44"/>
      <c r="J734" s="44"/>
      <c r="K734" s="44"/>
      <c r="L734" s="44" t="s">
        <v>8</v>
      </c>
      <c r="M734" s="44"/>
      <c r="N734" s="44"/>
      <c r="O734" s="44"/>
    </row>
    <row r="735" spans="1:15" ht="39" customHeight="1">
      <c r="A735" s="44"/>
      <c r="B735" s="44"/>
      <c r="C735" s="44"/>
      <c r="D735" s="44"/>
      <c r="E735" s="44"/>
      <c r="F735" s="44"/>
      <c r="G735" s="45"/>
      <c r="H735" s="1" t="s">
        <v>9</v>
      </c>
      <c r="I735" s="1" t="s">
        <v>10</v>
      </c>
      <c r="J735" s="1" t="s">
        <v>11</v>
      </c>
      <c r="K735" s="1" t="s">
        <v>12</v>
      </c>
      <c r="L735" s="1" t="s">
        <v>13</v>
      </c>
      <c r="M735" s="1" t="s">
        <v>18</v>
      </c>
      <c r="N735" s="1" t="s">
        <v>14</v>
      </c>
      <c r="O735" s="1" t="s">
        <v>15</v>
      </c>
    </row>
    <row r="736" spans="1:15">
      <c r="A736" s="1"/>
      <c r="B736" s="5">
        <v>180</v>
      </c>
      <c r="C736" s="20" t="s">
        <v>73</v>
      </c>
      <c r="D736" s="7">
        <v>6</v>
      </c>
      <c r="E736" s="7">
        <v>12</v>
      </c>
      <c r="F736" s="7">
        <v>8.3000000000000007</v>
      </c>
      <c r="G736" s="7">
        <v>171</v>
      </c>
      <c r="H736" s="7">
        <v>248</v>
      </c>
      <c r="I736" s="7">
        <v>28</v>
      </c>
      <c r="J736" s="7">
        <v>184</v>
      </c>
      <c r="K736" s="7">
        <v>0.2</v>
      </c>
      <c r="L736" s="7">
        <v>0.03</v>
      </c>
      <c r="M736" s="7">
        <v>0.04</v>
      </c>
      <c r="N736" s="7">
        <v>0.3</v>
      </c>
      <c r="O736" s="7">
        <v>0.7</v>
      </c>
    </row>
    <row r="737" spans="1:15">
      <c r="A737" s="5"/>
      <c r="B737" s="5"/>
      <c r="C737" s="6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</row>
    <row r="738" spans="1:15">
      <c r="A738" s="2"/>
      <c r="B738" s="18"/>
      <c r="C738" s="10" t="s">
        <v>19</v>
      </c>
      <c r="D738" s="11">
        <f>SUM(D736:D736)</f>
        <v>6</v>
      </c>
      <c r="E738" s="11">
        <f>SUM(E736:E736)</f>
        <v>12</v>
      </c>
      <c r="F738" s="11">
        <f>SUM(F736:F736)</f>
        <v>8.3000000000000007</v>
      </c>
      <c r="G738" s="11">
        <f>SUM(G736:G736)</f>
        <v>171</v>
      </c>
      <c r="H738" s="11">
        <f>SUM(H736:H736)</f>
        <v>248</v>
      </c>
      <c r="I738" s="11">
        <f t="shared" ref="I738:O738" si="79">SUM(I735:I736)</f>
        <v>28</v>
      </c>
      <c r="J738" s="11">
        <f t="shared" si="79"/>
        <v>184</v>
      </c>
      <c r="K738" s="11">
        <f t="shared" si="79"/>
        <v>0.2</v>
      </c>
      <c r="L738" s="11">
        <f t="shared" si="79"/>
        <v>0.03</v>
      </c>
      <c r="M738" s="11">
        <f t="shared" si="79"/>
        <v>0.04</v>
      </c>
      <c r="N738" s="11">
        <f t="shared" si="79"/>
        <v>0.3</v>
      </c>
      <c r="O738" s="11">
        <f t="shared" si="79"/>
        <v>0.7</v>
      </c>
    </row>
    <row r="739" spans="1:15">
      <c r="A739" s="5"/>
      <c r="B739" s="5"/>
      <c r="C739" s="6" t="s">
        <v>41</v>
      </c>
      <c r="D739" s="11">
        <v>95.4</v>
      </c>
      <c r="E739" s="11">
        <v>68.5</v>
      </c>
      <c r="F739" s="11">
        <v>329.5</v>
      </c>
      <c r="G739" s="11">
        <v>2282</v>
      </c>
      <c r="H739" s="11">
        <f t="shared" ref="H739:O739" si="80">H690+H712+H738</f>
        <v>1021.47</v>
      </c>
      <c r="I739" s="11">
        <f t="shared" si="80"/>
        <v>342.71000000000004</v>
      </c>
      <c r="J739" s="11">
        <f t="shared" si="80"/>
        <v>1482.33</v>
      </c>
      <c r="K739" s="11">
        <f t="shared" si="80"/>
        <v>18.309999999999999</v>
      </c>
      <c r="L739" s="11">
        <f t="shared" si="80"/>
        <v>42.67</v>
      </c>
      <c r="M739" s="11">
        <f t="shared" si="80"/>
        <v>0.92</v>
      </c>
      <c r="N739" s="11">
        <f t="shared" si="80"/>
        <v>11.210000000000003</v>
      </c>
      <c r="O739" s="11">
        <f t="shared" si="80"/>
        <v>49.08</v>
      </c>
    </row>
    <row r="741" spans="1:15">
      <c r="A741" s="48" t="s">
        <v>100</v>
      </c>
      <c r="B741" s="48"/>
      <c r="C741" s="48"/>
      <c r="D741" s="3"/>
      <c r="E741" s="3"/>
      <c r="F741" s="3"/>
      <c r="G741" s="3"/>
      <c r="H741" s="3"/>
      <c r="I741" s="3"/>
      <c r="J741" s="3"/>
      <c r="K741" s="3"/>
      <c r="L741" s="3" t="s">
        <v>25</v>
      </c>
      <c r="M741" s="3"/>
      <c r="N741" s="3"/>
      <c r="O741" s="3"/>
    </row>
    <row r="742" spans="1:15">
      <c r="A742" s="48" t="s">
        <v>23</v>
      </c>
      <c r="B742" s="48"/>
      <c r="C742" s="4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48" t="s">
        <v>134</v>
      </c>
      <c r="B743" s="48"/>
      <c r="C743" s="4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3"/>
      <c r="C744" s="3" t="s">
        <v>72</v>
      </c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44" t="s">
        <v>0</v>
      </c>
      <c r="B745" s="44" t="s">
        <v>1</v>
      </c>
      <c r="C745" s="44" t="s">
        <v>2</v>
      </c>
      <c r="D745" s="44" t="s">
        <v>3</v>
      </c>
      <c r="E745" s="44" t="s">
        <v>4</v>
      </c>
      <c r="F745" s="44" t="s">
        <v>5</v>
      </c>
      <c r="G745" s="45" t="s">
        <v>6</v>
      </c>
      <c r="H745" s="44" t="s">
        <v>7</v>
      </c>
      <c r="I745" s="44"/>
      <c r="J745" s="44"/>
      <c r="K745" s="44"/>
      <c r="L745" s="44" t="s">
        <v>8</v>
      </c>
      <c r="M745" s="44"/>
      <c r="N745" s="44"/>
      <c r="O745" s="44"/>
    </row>
    <row r="746" spans="1:15" ht="36.75" customHeight="1">
      <c r="A746" s="44"/>
      <c r="B746" s="44"/>
      <c r="C746" s="44"/>
      <c r="D746" s="44"/>
      <c r="E746" s="44"/>
      <c r="F746" s="44"/>
      <c r="G746" s="45"/>
      <c r="H746" s="1" t="s">
        <v>9</v>
      </c>
      <c r="I746" s="1" t="s">
        <v>10</v>
      </c>
      <c r="J746" s="1" t="s">
        <v>11</v>
      </c>
      <c r="K746" s="1" t="s">
        <v>12</v>
      </c>
      <c r="L746" s="1" t="s">
        <v>13</v>
      </c>
      <c r="M746" s="1" t="s">
        <v>18</v>
      </c>
      <c r="N746" s="1" t="s">
        <v>14</v>
      </c>
      <c r="O746" s="1" t="s">
        <v>15</v>
      </c>
    </row>
    <row r="747" spans="1:15">
      <c r="A747" s="1">
        <v>471</v>
      </c>
      <c r="B747" s="1">
        <v>150</v>
      </c>
      <c r="C747" s="20" t="s">
        <v>64</v>
      </c>
      <c r="D747" s="1">
        <v>24.4</v>
      </c>
      <c r="E747" s="1">
        <v>31</v>
      </c>
      <c r="F747" s="1">
        <v>3.5</v>
      </c>
      <c r="G747" s="16">
        <v>380</v>
      </c>
      <c r="H747" s="1">
        <v>401</v>
      </c>
      <c r="I747" s="1">
        <v>36.4</v>
      </c>
      <c r="J747" s="1">
        <v>457.3</v>
      </c>
      <c r="K747" s="1">
        <v>3.7</v>
      </c>
      <c r="L747" s="1">
        <v>0.5</v>
      </c>
      <c r="M747" s="1">
        <v>0.15</v>
      </c>
      <c r="N747" s="1">
        <v>0.35</v>
      </c>
      <c r="O747" s="1">
        <v>0.95</v>
      </c>
    </row>
    <row r="748" spans="1:15">
      <c r="A748" s="1">
        <v>14</v>
      </c>
      <c r="B748" s="1">
        <v>10</v>
      </c>
      <c r="C748" s="20" t="s">
        <v>44</v>
      </c>
      <c r="D748" s="1">
        <v>0.06</v>
      </c>
      <c r="E748" s="1">
        <v>5.0999999999999996</v>
      </c>
      <c r="F748" s="1">
        <v>0.09</v>
      </c>
      <c r="G748" s="16">
        <v>46</v>
      </c>
      <c r="H748" s="1">
        <v>1.7</v>
      </c>
      <c r="I748" s="1">
        <v>0</v>
      </c>
      <c r="J748" s="1">
        <v>2.1</v>
      </c>
      <c r="K748" s="1">
        <v>0.01</v>
      </c>
      <c r="L748" s="1">
        <v>28</v>
      </c>
      <c r="M748" s="1">
        <v>0</v>
      </c>
      <c r="N748" s="1">
        <v>0.01</v>
      </c>
      <c r="O748" s="1">
        <v>0</v>
      </c>
    </row>
    <row r="749" spans="1:15">
      <c r="A749" s="5">
        <v>397</v>
      </c>
      <c r="B749" s="5">
        <v>200</v>
      </c>
      <c r="C749" s="6" t="s">
        <v>60</v>
      </c>
      <c r="D749" s="7">
        <v>6</v>
      </c>
      <c r="E749" s="7">
        <v>6.3</v>
      </c>
      <c r="F749" s="7">
        <v>20.399999999999999</v>
      </c>
      <c r="G749" s="7">
        <v>156</v>
      </c>
      <c r="H749" s="7">
        <v>183</v>
      </c>
      <c r="I749" s="7">
        <v>23.3</v>
      </c>
      <c r="J749" s="7">
        <v>153.30000000000001</v>
      </c>
      <c r="K749" s="7">
        <v>0.39</v>
      </c>
      <c r="L749" s="7">
        <v>0.03</v>
      </c>
      <c r="M749" s="7">
        <v>0.06</v>
      </c>
      <c r="N749" s="7">
        <v>0.19</v>
      </c>
      <c r="O749" s="7">
        <v>1.6</v>
      </c>
    </row>
    <row r="750" spans="1:15">
      <c r="A750" s="5"/>
      <c r="B750" s="5">
        <v>60</v>
      </c>
      <c r="C750" s="6" t="s">
        <v>45</v>
      </c>
      <c r="D750" s="7">
        <v>4.5999999999999996</v>
      </c>
      <c r="E750" s="7">
        <v>0.4</v>
      </c>
      <c r="F750" s="7">
        <v>30.6</v>
      </c>
      <c r="G750" s="7">
        <v>140</v>
      </c>
      <c r="H750" s="7">
        <v>12</v>
      </c>
      <c r="I750" s="7">
        <v>8.4</v>
      </c>
      <c r="J750" s="15">
        <v>39</v>
      </c>
      <c r="K750" s="15">
        <v>0.54</v>
      </c>
      <c r="L750" s="7">
        <v>0</v>
      </c>
      <c r="M750" s="7">
        <v>0.06</v>
      </c>
      <c r="N750" s="7">
        <v>0.56000000000000005</v>
      </c>
      <c r="O750" s="7">
        <v>0</v>
      </c>
    </row>
    <row r="751" spans="1:15">
      <c r="A751" s="5"/>
      <c r="B751" s="5"/>
      <c r="C751" s="6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spans="1:15">
      <c r="A752" s="2"/>
      <c r="B752" s="2"/>
      <c r="C752" s="10" t="s">
        <v>19</v>
      </c>
      <c r="D752" s="11">
        <f t="shared" ref="D752:O752" si="81">SUM(D747:D750)</f>
        <v>35.059999999999995</v>
      </c>
      <c r="E752" s="11">
        <f t="shared" si="81"/>
        <v>42.8</v>
      </c>
      <c r="F752" s="11">
        <f t="shared" si="81"/>
        <v>54.59</v>
      </c>
      <c r="G752" s="11">
        <f t="shared" si="81"/>
        <v>722</v>
      </c>
      <c r="H752" s="11">
        <f t="shared" si="81"/>
        <v>597.70000000000005</v>
      </c>
      <c r="I752" s="11">
        <f t="shared" si="81"/>
        <v>68.100000000000009</v>
      </c>
      <c r="J752" s="11">
        <f t="shared" si="81"/>
        <v>651.70000000000005</v>
      </c>
      <c r="K752" s="11">
        <f t="shared" si="81"/>
        <v>4.6399999999999997</v>
      </c>
      <c r="L752" s="11">
        <f t="shared" si="81"/>
        <v>28.53</v>
      </c>
      <c r="M752" s="11">
        <f t="shared" si="81"/>
        <v>0.27</v>
      </c>
      <c r="N752" s="11">
        <f t="shared" si="81"/>
        <v>1.1100000000000001</v>
      </c>
      <c r="O752" s="11">
        <f t="shared" si="81"/>
        <v>2.5499999999999998</v>
      </c>
    </row>
    <row r="753" spans="1:15">
      <c r="A753" s="12"/>
      <c r="B753" s="12"/>
      <c r="C753" s="13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</row>
    <row r="754" spans="1:15">
      <c r="A754" s="8"/>
      <c r="B754" s="8"/>
      <c r="C754" s="21" t="s">
        <v>47</v>
      </c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44" t="s">
        <v>0</v>
      </c>
      <c r="B755" s="44" t="s">
        <v>1</v>
      </c>
      <c r="C755" s="44" t="s">
        <v>2</v>
      </c>
      <c r="D755" s="44" t="s">
        <v>3</v>
      </c>
      <c r="E755" s="44" t="s">
        <v>4</v>
      </c>
      <c r="F755" s="44" t="s">
        <v>5</v>
      </c>
      <c r="G755" s="45" t="s">
        <v>6</v>
      </c>
      <c r="H755" s="44" t="s">
        <v>7</v>
      </c>
      <c r="I755" s="44"/>
      <c r="J755" s="44"/>
      <c r="K755" s="44"/>
      <c r="L755" s="44" t="s">
        <v>8</v>
      </c>
      <c r="M755" s="44"/>
      <c r="N755" s="44"/>
      <c r="O755" s="44"/>
    </row>
    <row r="756" spans="1:15" ht="40.5" customHeight="1">
      <c r="A756" s="44"/>
      <c r="B756" s="44"/>
      <c r="C756" s="44"/>
      <c r="D756" s="44"/>
      <c r="E756" s="44"/>
      <c r="F756" s="44"/>
      <c r="G756" s="45"/>
      <c r="H756" s="1" t="s">
        <v>9</v>
      </c>
      <c r="I756" s="1" t="s">
        <v>10</v>
      </c>
      <c r="J756" s="1" t="s">
        <v>11</v>
      </c>
      <c r="K756" s="1" t="s">
        <v>12</v>
      </c>
      <c r="L756" s="1" t="s">
        <v>13</v>
      </c>
      <c r="M756" s="1" t="s">
        <v>18</v>
      </c>
      <c r="N756" s="1" t="s">
        <v>14</v>
      </c>
      <c r="O756" s="1" t="s">
        <v>15</v>
      </c>
    </row>
    <row r="757" spans="1:15">
      <c r="A757" s="1"/>
      <c r="B757" s="1">
        <v>180</v>
      </c>
      <c r="C757" s="20" t="s">
        <v>75</v>
      </c>
      <c r="D757" s="1">
        <v>1.08</v>
      </c>
      <c r="E757" s="1">
        <v>0</v>
      </c>
      <c r="F757" s="1">
        <v>10.1</v>
      </c>
      <c r="G757" s="16">
        <v>46</v>
      </c>
      <c r="H757" s="1">
        <v>40.799999999999997</v>
      </c>
      <c r="I757" s="1">
        <v>15.6</v>
      </c>
      <c r="J757" s="1">
        <v>27.6</v>
      </c>
      <c r="K757" s="1">
        <v>0.36</v>
      </c>
      <c r="L757" s="1">
        <v>0.06</v>
      </c>
      <c r="M757" s="1">
        <v>0.04</v>
      </c>
      <c r="N757" s="1">
        <v>0.24</v>
      </c>
      <c r="O757" s="1">
        <v>72</v>
      </c>
    </row>
    <row r="758" spans="1:15">
      <c r="A758" s="5"/>
      <c r="B758" s="5"/>
      <c r="C758" s="6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spans="1:15">
      <c r="A759" s="5"/>
      <c r="B759" s="5"/>
      <c r="C759" s="10" t="s">
        <v>31</v>
      </c>
      <c r="D759" s="11">
        <f t="shared" ref="D759:O759" si="82">SUM(D757:D758)</f>
        <v>1.08</v>
      </c>
      <c r="E759" s="11">
        <f t="shared" si="82"/>
        <v>0</v>
      </c>
      <c r="F759" s="11">
        <f t="shared" si="82"/>
        <v>10.1</v>
      </c>
      <c r="G759" s="11">
        <f t="shared" si="82"/>
        <v>46</v>
      </c>
      <c r="H759" s="11">
        <f t="shared" si="82"/>
        <v>40.799999999999997</v>
      </c>
      <c r="I759" s="11">
        <f t="shared" si="82"/>
        <v>15.6</v>
      </c>
      <c r="J759" s="11">
        <f t="shared" si="82"/>
        <v>27.6</v>
      </c>
      <c r="K759" s="11">
        <f t="shared" si="82"/>
        <v>0.36</v>
      </c>
      <c r="L759" s="11">
        <f t="shared" si="82"/>
        <v>0.06</v>
      </c>
      <c r="M759" s="11">
        <f t="shared" si="82"/>
        <v>0.04</v>
      </c>
      <c r="N759" s="11">
        <f t="shared" si="82"/>
        <v>0.24</v>
      </c>
      <c r="O759" s="11">
        <f t="shared" si="82"/>
        <v>72</v>
      </c>
    </row>
    <row r="761" spans="1:15">
      <c r="C761" t="s">
        <v>66</v>
      </c>
    </row>
    <row r="762" spans="1:15">
      <c r="A762" s="44" t="s">
        <v>0</v>
      </c>
      <c r="B762" s="44" t="s">
        <v>1</v>
      </c>
      <c r="C762" s="44" t="s">
        <v>2</v>
      </c>
      <c r="D762" s="44" t="s">
        <v>3</v>
      </c>
      <c r="E762" s="44" t="s">
        <v>4</v>
      </c>
      <c r="F762" s="44" t="s">
        <v>5</v>
      </c>
      <c r="G762" s="45" t="s">
        <v>6</v>
      </c>
      <c r="H762" s="44" t="s">
        <v>7</v>
      </c>
      <c r="I762" s="44"/>
      <c r="J762" s="44"/>
      <c r="K762" s="44"/>
      <c r="L762" s="44" t="s">
        <v>8</v>
      </c>
      <c r="M762" s="44"/>
      <c r="N762" s="44"/>
      <c r="O762" s="44"/>
    </row>
    <row r="763" spans="1:15" ht="38.25" customHeight="1">
      <c r="A763" s="44"/>
      <c r="B763" s="44"/>
      <c r="C763" s="44"/>
      <c r="D763" s="44"/>
      <c r="E763" s="44"/>
      <c r="F763" s="44"/>
      <c r="G763" s="45"/>
      <c r="H763" s="1" t="s">
        <v>9</v>
      </c>
      <c r="I763" s="1" t="s">
        <v>10</v>
      </c>
      <c r="J763" s="1" t="s">
        <v>11</v>
      </c>
      <c r="K763" s="1" t="s">
        <v>12</v>
      </c>
      <c r="L763" s="1" t="s">
        <v>13</v>
      </c>
      <c r="M763" s="1" t="s">
        <v>18</v>
      </c>
      <c r="N763" s="1" t="s">
        <v>14</v>
      </c>
      <c r="O763" s="1" t="s">
        <v>15</v>
      </c>
    </row>
    <row r="764" spans="1:15" s="40" customFormat="1" ht="25.5">
      <c r="A764" s="41">
        <v>128</v>
      </c>
      <c r="B764" s="41" t="s">
        <v>153</v>
      </c>
      <c r="C764" s="41" t="s">
        <v>167</v>
      </c>
      <c r="D764" s="41">
        <v>5.99</v>
      </c>
      <c r="E764" s="41">
        <v>7.54</v>
      </c>
      <c r="F764" s="41">
        <v>15.53</v>
      </c>
      <c r="G764" s="42">
        <v>148.28</v>
      </c>
      <c r="H764" s="41">
        <v>40.9</v>
      </c>
      <c r="I764" s="41">
        <v>67.8</v>
      </c>
      <c r="J764" s="41">
        <v>437.3</v>
      </c>
      <c r="K764" s="41">
        <v>0.38</v>
      </c>
      <c r="L764" s="41">
        <v>1.28</v>
      </c>
      <c r="M764" s="41">
        <v>0.08</v>
      </c>
      <c r="N764" s="41"/>
      <c r="O764" s="41">
        <v>0.4</v>
      </c>
    </row>
    <row r="765" spans="1:15">
      <c r="A765" s="1">
        <v>661</v>
      </c>
      <c r="B765" s="1">
        <v>100</v>
      </c>
      <c r="C765" s="20" t="s">
        <v>136</v>
      </c>
      <c r="D765" s="1">
        <v>12.7</v>
      </c>
      <c r="E765" s="1">
        <v>17.899999999999999</v>
      </c>
      <c r="F765" s="1">
        <v>9.3000000000000007</v>
      </c>
      <c r="G765" s="16">
        <v>246</v>
      </c>
      <c r="H765" s="1">
        <v>24.4</v>
      </c>
      <c r="I765" s="1">
        <v>17</v>
      </c>
      <c r="J765" s="1">
        <v>138</v>
      </c>
      <c r="K765" s="1">
        <v>1.4</v>
      </c>
      <c r="L765" s="1">
        <v>0</v>
      </c>
      <c r="M765" s="1">
        <v>7.0000000000000007E-2</v>
      </c>
      <c r="N765" s="1">
        <v>2.9</v>
      </c>
      <c r="O765" s="1">
        <v>1</v>
      </c>
    </row>
    <row r="766" spans="1:15">
      <c r="A766" s="1">
        <v>255</v>
      </c>
      <c r="B766" s="1">
        <v>180</v>
      </c>
      <c r="C766" s="20" t="s">
        <v>24</v>
      </c>
      <c r="D766" s="1">
        <v>5.3</v>
      </c>
      <c r="E766" s="1">
        <v>5</v>
      </c>
      <c r="F766" s="1">
        <v>31</v>
      </c>
      <c r="G766" s="16">
        <v>192</v>
      </c>
      <c r="H766" s="1">
        <v>14</v>
      </c>
      <c r="I766" s="1">
        <v>9</v>
      </c>
      <c r="J766" s="1">
        <v>34</v>
      </c>
      <c r="K766" s="1">
        <v>0.9</v>
      </c>
      <c r="L766" s="1">
        <v>0</v>
      </c>
      <c r="M766" s="1">
        <v>0.06</v>
      </c>
      <c r="N766" s="1">
        <v>0.5</v>
      </c>
      <c r="O766" s="1">
        <v>0</v>
      </c>
    </row>
    <row r="767" spans="1:15">
      <c r="A767" s="1">
        <v>932</v>
      </c>
      <c r="B767" s="1">
        <v>200</v>
      </c>
      <c r="C767" s="20" t="s">
        <v>52</v>
      </c>
      <c r="D767" s="1">
        <v>0.6</v>
      </c>
      <c r="E767" s="1">
        <v>0</v>
      </c>
      <c r="F767" s="1">
        <v>30.8</v>
      </c>
      <c r="G767" s="16">
        <v>130</v>
      </c>
      <c r="H767" s="1">
        <v>24</v>
      </c>
      <c r="I767" s="1">
        <v>16</v>
      </c>
      <c r="J767" s="1">
        <v>22</v>
      </c>
      <c r="K767" s="1">
        <v>0.8</v>
      </c>
      <c r="L767" s="1">
        <v>0.04</v>
      </c>
      <c r="M767" s="1">
        <v>0.3</v>
      </c>
      <c r="N767" s="1">
        <v>0</v>
      </c>
      <c r="O767" s="1">
        <v>0</v>
      </c>
    </row>
    <row r="768" spans="1:15">
      <c r="A768" s="5"/>
      <c r="B768" s="1">
        <v>60</v>
      </c>
      <c r="C768" s="6" t="s">
        <v>17</v>
      </c>
      <c r="D768" s="7">
        <v>4.0999999999999996</v>
      </c>
      <c r="E768" s="7">
        <v>0.72</v>
      </c>
      <c r="F768" s="7">
        <v>27.8</v>
      </c>
      <c r="G768" s="7">
        <v>129</v>
      </c>
      <c r="H768" s="7">
        <v>18</v>
      </c>
      <c r="I768" s="7">
        <v>28</v>
      </c>
      <c r="J768" s="15">
        <v>74</v>
      </c>
      <c r="K768" s="15">
        <v>1.4</v>
      </c>
      <c r="L768" s="7">
        <v>0</v>
      </c>
      <c r="M768" s="7">
        <v>0.09</v>
      </c>
      <c r="N768" s="34">
        <v>0.72</v>
      </c>
      <c r="O768" s="7">
        <v>0</v>
      </c>
    </row>
    <row r="769" spans="1:15" s="40" customFormat="1">
      <c r="A769" s="38"/>
      <c r="B769" s="38">
        <v>50</v>
      </c>
      <c r="C769" s="38" t="s">
        <v>45</v>
      </c>
      <c r="D769" s="39">
        <v>4.5999999999999996</v>
      </c>
      <c r="E769" s="39">
        <v>0.4</v>
      </c>
      <c r="F769" s="39">
        <v>30.6</v>
      </c>
      <c r="G769" s="39">
        <v>140</v>
      </c>
      <c r="H769" s="39">
        <v>12</v>
      </c>
      <c r="I769" s="39">
        <v>8.4</v>
      </c>
      <c r="J769" s="43">
        <v>39</v>
      </c>
      <c r="K769" s="43">
        <v>0.54</v>
      </c>
      <c r="L769" s="39">
        <v>0</v>
      </c>
      <c r="M769" s="39">
        <v>0.06</v>
      </c>
      <c r="N769" s="39">
        <v>0.56000000000000005</v>
      </c>
      <c r="O769" s="39">
        <v>0</v>
      </c>
    </row>
    <row r="770" spans="1:15">
      <c r="A770" s="2"/>
      <c r="B770" s="2"/>
      <c r="C770" s="10" t="s">
        <v>19</v>
      </c>
      <c r="D770" s="11">
        <f t="shared" ref="D770:O770" si="83">SUM(D764:D768)</f>
        <v>28.689999999999998</v>
      </c>
      <c r="E770" s="11">
        <f t="shared" si="83"/>
        <v>31.159999999999997</v>
      </c>
      <c r="F770" s="11">
        <f t="shared" si="83"/>
        <v>114.42999999999999</v>
      </c>
      <c r="G770" s="11">
        <f t="shared" si="83"/>
        <v>845.28</v>
      </c>
      <c r="H770" s="11">
        <f t="shared" si="83"/>
        <v>121.3</v>
      </c>
      <c r="I770" s="11">
        <f t="shared" si="83"/>
        <v>137.80000000000001</v>
      </c>
      <c r="J770" s="11">
        <f t="shared" si="83"/>
        <v>705.3</v>
      </c>
      <c r="K770" s="11">
        <f t="shared" si="83"/>
        <v>4.879999999999999</v>
      </c>
      <c r="L770" s="11">
        <f t="shared" si="83"/>
        <v>1.32</v>
      </c>
      <c r="M770" s="11">
        <f t="shared" si="83"/>
        <v>0.6</v>
      </c>
      <c r="N770" s="11">
        <f t="shared" si="83"/>
        <v>4.12</v>
      </c>
      <c r="O770" s="11">
        <f t="shared" si="83"/>
        <v>1.4</v>
      </c>
    </row>
    <row r="772" spans="1:15">
      <c r="A772" s="8"/>
      <c r="B772" s="8"/>
      <c r="C772" s="21" t="s">
        <v>98</v>
      </c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44" t="s">
        <v>0</v>
      </c>
      <c r="B773" s="44" t="s">
        <v>1</v>
      </c>
      <c r="C773" s="44" t="s">
        <v>2</v>
      </c>
      <c r="D773" s="44" t="s">
        <v>3</v>
      </c>
      <c r="E773" s="44" t="s">
        <v>4</v>
      </c>
      <c r="F773" s="44" t="s">
        <v>5</v>
      </c>
      <c r="G773" s="45" t="s">
        <v>6</v>
      </c>
      <c r="H773" s="44" t="s">
        <v>7</v>
      </c>
      <c r="I773" s="44"/>
      <c r="J773" s="44"/>
      <c r="K773" s="44"/>
      <c r="L773" s="44" t="s">
        <v>8</v>
      </c>
      <c r="M773" s="44"/>
      <c r="N773" s="44"/>
      <c r="O773" s="44"/>
    </row>
    <row r="774" spans="1:15" ht="44.25" customHeight="1">
      <c r="A774" s="44"/>
      <c r="B774" s="44"/>
      <c r="C774" s="44"/>
      <c r="D774" s="44"/>
      <c r="E774" s="44"/>
      <c r="F774" s="44"/>
      <c r="G774" s="45"/>
      <c r="H774" s="1" t="s">
        <v>9</v>
      </c>
      <c r="I774" s="1" t="s">
        <v>10</v>
      </c>
      <c r="J774" s="1" t="s">
        <v>11</v>
      </c>
      <c r="K774" s="1" t="s">
        <v>12</v>
      </c>
      <c r="L774" s="1" t="s">
        <v>13</v>
      </c>
      <c r="M774" s="1" t="s">
        <v>18</v>
      </c>
      <c r="N774" s="1" t="s">
        <v>14</v>
      </c>
      <c r="O774" s="1" t="s">
        <v>15</v>
      </c>
    </row>
    <row r="775" spans="1:15" s="40" customFormat="1" ht="12.75" customHeight="1">
      <c r="A775" s="38">
        <v>2</v>
      </c>
      <c r="B775" s="38" t="s">
        <v>147</v>
      </c>
      <c r="C775" s="38" t="s">
        <v>146</v>
      </c>
      <c r="D775" s="39">
        <v>13.78</v>
      </c>
      <c r="E775" s="39">
        <v>12.64</v>
      </c>
      <c r="F775" s="39">
        <v>60.11</v>
      </c>
      <c r="G775" s="39">
        <v>394.35</v>
      </c>
      <c r="H775" s="39">
        <v>215.99</v>
      </c>
      <c r="I775" s="39">
        <v>42.91</v>
      </c>
      <c r="J775" s="39">
        <v>217</v>
      </c>
      <c r="K775" s="39">
        <v>1.74</v>
      </c>
      <c r="L775" s="39">
        <v>0.15</v>
      </c>
      <c r="M775" s="39">
        <v>0.17</v>
      </c>
      <c r="N775" s="39">
        <v>4.29</v>
      </c>
      <c r="O775" s="39">
        <v>0</v>
      </c>
    </row>
    <row r="776" spans="1:15">
      <c r="A776" s="5"/>
      <c r="B776" s="5">
        <v>200</v>
      </c>
      <c r="C776" s="20" t="s">
        <v>74</v>
      </c>
      <c r="D776" s="1">
        <v>0.6</v>
      </c>
      <c r="E776" s="1">
        <v>0</v>
      </c>
      <c r="F776" s="1">
        <v>37.299999999999997</v>
      </c>
      <c r="G776" s="16">
        <v>120</v>
      </c>
      <c r="H776" s="1">
        <v>3</v>
      </c>
      <c r="I776" s="1">
        <v>0</v>
      </c>
      <c r="J776" s="1">
        <v>36</v>
      </c>
      <c r="K776" s="1">
        <v>0.4</v>
      </c>
      <c r="L776" s="1">
        <v>0</v>
      </c>
      <c r="M776" s="1">
        <v>0.04</v>
      </c>
      <c r="N776" s="1">
        <v>0</v>
      </c>
      <c r="O776" s="1">
        <v>0</v>
      </c>
    </row>
    <row r="777" spans="1:15">
      <c r="A777" s="5"/>
      <c r="B777" s="5"/>
      <c r="C777" s="10" t="s">
        <v>31</v>
      </c>
      <c r="D777" s="11">
        <f t="shared" ref="D777:O777" si="84">SUM(D775:D776)</f>
        <v>14.379999999999999</v>
      </c>
      <c r="E777" s="11">
        <f t="shared" si="84"/>
        <v>12.64</v>
      </c>
      <c r="F777" s="11">
        <f t="shared" si="84"/>
        <v>97.41</v>
      </c>
      <c r="G777" s="11">
        <f t="shared" si="84"/>
        <v>514.35</v>
      </c>
      <c r="H777" s="11">
        <f t="shared" si="84"/>
        <v>218.99</v>
      </c>
      <c r="I777" s="11">
        <f t="shared" si="84"/>
        <v>42.91</v>
      </c>
      <c r="J777" s="11">
        <f t="shared" si="84"/>
        <v>253</v>
      </c>
      <c r="K777" s="11">
        <f t="shared" si="84"/>
        <v>2.14</v>
      </c>
      <c r="L777" s="11">
        <f t="shared" si="84"/>
        <v>0.15</v>
      </c>
      <c r="M777" s="11">
        <f t="shared" si="84"/>
        <v>0.21000000000000002</v>
      </c>
      <c r="N777" s="11">
        <f t="shared" si="84"/>
        <v>4.29</v>
      </c>
      <c r="O777" s="11">
        <f t="shared" si="84"/>
        <v>0</v>
      </c>
    </row>
    <row r="778" spans="1:15">
      <c r="A778" s="12"/>
      <c r="B778" s="12"/>
      <c r="C778" s="13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</row>
    <row r="779" spans="1:15">
      <c r="C779" t="s">
        <v>95</v>
      </c>
    </row>
    <row r="780" spans="1:15">
      <c r="A780" s="44" t="s">
        <v>0</v>
      </c>
      <c r="B780" s="44" t="s">
        <v>1</v>
      </c>
      <c r="C780" s="44" t="s">
        <v>2</v>
      </c>
      <c r="D780" s="44" t="s">
        <v>3</v>
      </c>
      <c r="E780" s="44" t="s">
        <v>4</v>
      </c>
      <c r="F780" s="44" t="s">
        <v>5</v>
      </c>
      <c r="G780" s="45" t="s">
        <v>6</v>
      </c>
      <c r="H780" s="44" t="s">
        <v>7</v>
      </c>
      <c r="I780" s="44"/>
      <c r="J780" s="44"/>
      <c r="K780" s="44"/>
      <c r="L780" s="44" t="s">
        <v>8</v>
      </c>
      <c r="M780" s="44"/>
      <c r="N780" s="44"/>
      <c r="O780" s="44"/>
    </row>
    <row r="781" spans="1:15" ht="36.75" customHeight="1">
      <c r="A781" s="44"/>
      <c r="B781" s="44"/>
      <c r="C781" s="44"/>
      <c r="D781" s="44"/>
      <c r="E781" s="44"/>
      <c r="F781" s="44"/>
      <c r="G781" s="45"/>
      <c r="H781" s="1" t="s">
        <v>9</v>
      </c>
      <c r="I781" s="1" t="s">
        <v>10</v>
      </c>
      <c r="J781" s="1" t="s">
        <v>11</v>
      </c>
      <c r="K781" s="1" t="s">
        <v>12</v>
      </c>
      <c r="L781" s="1" t="s">
        <v>13</v>
      </c>
      <c r="M781" s="1" t="s">
        <v>18</v>
      </c>
      <c r="N781" s="1" t="s">
        <v>14</v>
      </c>
      <c r="O781" s="1" t="s">
        <v>15</v>
      </c>
    </row>
    <row r="782" spans="1:15">
      <c r="A782" s="1">
        <v>288</v>
      </c>
      <c r="B782" s="1">
        <v>100</v>
      </c>
      <c r="C782" s="20" t="s">
        <v>140</v>
      </c>
      <c r="D782" s="1">
        <v>21.6</v>
      </c>
      <c r="E782" s="1">
        <v>17</v>
      </c>
      <c r="F782" s="1">
        <v>0</v>
      </c>
      <c r="G782" s="16">
        <v>243</v>
      </c>
      <c r="H782" s="1">
        <v>33</v>
      </c>
      <c r="I782" s="1">
        <v>19</v>
      </c>
      <c r="J782" s="1">
        <v>156</v>
      </c>
      <c r="K782" s="1">
        <v>1.6</v>
      </c>
      <c r="L782" s="1">
        <v>0.04</v>
      </c>
      <c r="M782" s="1">
        <v>0.04</v>
      </c>
      <c r="N782" s="1">
        <v>6.14</v>
      </c>
      <c r="O782" s="1">
        <v>1.4</v>
      </c>
    </row>
    <row r="783" spans="1:15">
      <c r="A783" s="1">
        <v>487</v>
      </c>
      <c r="B783" s="1">
        <v>180</v>
      </c>
      <c r="C783" s="20" t="s">
        <v>106</v>
      </c>
      <c r="D783" s="1">
        <v>2.4</v>
      </c>
      <c r="E783" s="1">
        <v>7.2</v>
      </c>
      <c r="F783" s="1">
        <v>18</v>
      </c>
      <c r="G783" s="16">
        <v>158</v>
      </c>
      <c r="H783" s="1">
        <v>50.4</v>
      </c>
      <c r="I783" s="1">
        <v>38.4</v>
      </c>
      <c r="J783" s="1">
        <v>108</v>
      </c>
      <c r="K783" s="1">
        <v>1.44</v>
      </c>
      <c r="L783" s="1"/>
      <c r="M783" s="1">
        <v>0.18</v>
      </c>
      <c r="N783" s="1">
        <v>0.72</v>
      </c>
      <c r="O783" s="1">
        <v>3</v>
      </c>
    </row>
    <row r="784" spans="1:15">
      <c r="A784" s="1">
        <v>627</v>
      </c>
      <c r="B784" s="1">
        <v>200</v>
      </c>
      <c r="C784" s="20" t="s">
        <v>16</v>
      </c>
      <c r="D784" s="1">
        <v>0.3</v>
      </c>
      <c r="E784" s="1">
        <v>0.1</v>
      </c>
      <c r="F784" s="1">
        <v>15.2</v>
      </c>
      <c r="G784" s="16">
        <v>61</v>
      </c>
      <c r="H784" s="1">
        <v>17</v>
      </c>
      <c r="I784" s="1">
        <v>7</v>
      </c>
      <c r="J784" s="1">
        <v>32</v>
      </c>
      <c r="K784" s="1">
        <v>0.9</v>
      </c>
      <c r="L784" s="1">
        <v>0</v>
      </c>
      <c r="M784" s="1">
        <v>0.06</v>
      </c>
      <c r="N784" s="1">
        <v>0.48</v>
      </c>
      <c r="O784" s="1">
        <v>0</v>
      </c>
    </row>
    <row r="785" spans="1:15">
      <c r="A785" s="5"/>
      <c r="B785" s="5">
        <v>60</v>
      </c>
      <c r="C785" s="6" t="s">
        <v>17</v>
      </c>
      <c r="D785" s="7">
        <v>4.0999999999999996</v>
      </c>
      <c r="E785" s="7">
        <v>0.72</v>
      </c>
      <c r="F785" s="7">
        <v>27.8</v>
      </c>
      <c r="G785" s="7">
        <v>129</v>
      </c>
      <c r="H785" s="7">
        <v>18</v>
      </c>
      <c r="I785" s="7">
        <v>28</v>
      </c>
      <c r="J785" s="15">
        <v>74</v>
      </c>
      <c r="K785" s="15">
        <v>1.4</v>
      </c>
      <c r="L785" s="7">
        <v>0</v>
      </c>
      <c r="M785" s="7">
        <v>0.09</v>
      </c>
      <c r="N785" s="34">
        <v>0.72</v>
      </c>
      <c r="O785" s="7">
        <v>0</v>
      </c>
    </row>
    <row r="786" spans="1:15">
      <c r="A786" s="5"/>
      <c r="B786" s="5">
        <v>60</v>
      </c>
      <c r="C786" s="6" t="s">
        <v>45</v>
      </c>
      <c r="D786" s="7">
        <v>4.5999999999999996</v>
      </c>
      <c r="E786" s="7">
        <v>0.4</v>
      </c>
      <c r="F786" s="7">
        <v>30.6</v>
      </c>
      <c r="G786" s="7">
        <v>140</v>
      </c>
      <c r="H786" s="7">
        <v>12</v>
      </c>
      <c r="I786" s="7">
        <v>8.4</v>
      </c>
      <c r="J786" s="15">
        <v>39</v>
      </c>
      <c r="K786" s="15">
        <v>0.54</v>
      </c>
      <c r="L786" s="7">
        <v>0</v>
      </c>
      <c r="M786" s="7">
        <v>0.06</v>
      </c>
      <c r="N786" s="7">
        <v>0.56000000000000005</v>
      </c>
      <c r="O786" s="7">
        <v>0</v>
      </c>
    </row>
    <row r="787" spans="1:15">
      <c r="A787" s="5"/>
      <c r="B787" s="5"/>
      <c r="C787" s="6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</row>
    <row r="788" spans="1:15">
      <c r="A788" s="2"/>
      <c r="B788" s="2"/>
      <c r="C788" s="10" t="s">
        <v>19</v>
      </c>
      <c r="D788" s="11">
        <f t="shared" ref="D788:O788" si="85">SUM(D782:D786)</f>
        <v>33</v>
      </c>
      <c r="E788" s="11">
        <f t="shared" si="85"/>
        <v>25.419999999999998</v>
      </c>
      <c r="F788" s="11">
        <f t="shared" si="85"/>
        <v>91.6</v>
      </c>
      <c r="G788" s="11">
        <f t="shared" si="85"/>
        <v>731</v>
      </c>
      <c r="H788" s="11">
        <f t="shared" si="85"/>
        <v>130.4</v>
      </c>
      <c r="I788" s="11">
        <f t="shared" si="85"/>
        <v>100.80000000000001</v>
      </c>
      <c r="J788" s="11">
        <f t="shared" si="85"/>
        <v>409</v>
      </c>
      <c r="K788" s="11">
        <f t="shared" si="85"/>
        <v>5.88</v>
      </c>
      <c r="L788" s="11">
        <f t="shared" si="85"/>
        <v>0.04</v>
      </c>
      <c r="M788" s="11">
        <f t="shared" si="85"/>
        <v>0.43</v>
      </c>
      <c r="N788" s="11">
        <f t="shared" si="85"/>
        <v>8.620000000000001</v>
      </c>
      <c r="O788" s="11">
        <f t="shared" si="85"/>
        <v>4.4000000000000004</v>
      </c>
    </row>
    <row r="789" spans="1:15">
      <c r="A789" s="12"/>
      <c r="B789" s="12"/>
      <c r="C789" s="13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</row>
    <row r="790" spans="1:15">
      <c r="A790" s="17"/>
      <c r="B790" s="17"/>
      <c r="C790" s="23" t="s">
        <v>99</v>
      </c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</row>
    <row r="791" spans="1:15">
      <c r="A791" s="44" t="s">
        <v>0</v>
      </c>
      <c r="B791" s="44" t="s">
        <v>1</v>
      </c>
      <c r="C791" s="44" t="s">
        <v>2</v>
      </c>
      <c r="D791" s="44" t="s">
        <v>3</v>
      </c>
      <c r="E791" s="44" t="s">
        <v>4</v>
      </c>
      <c r="F791" s="44" t="s">
        <v>5</v>
      </c>
      <c r="G791" s="45" t="s">
        <v>6</v>
      </c>
      <c r="H791" s="44" t="s">
        <v>7</v>
      </c>
      <c r="I791" s="44"/>
      <c r="J791" s="44"/>
      <c r="K791" s="44"/>
      <c r="L791" s="44" t="s">
        <v>8</v>
      </c>
      <c r="M791" s="44"/>
      <c r="N791" s="44"/>
      <c r="O791" s="44"/>
    </row>
    <row r="792" spans="1:15" ht="38.25" customHeight="1">
      <c r="A792" s="44"/>
      <c r="B792" s="44"/>
      <c r="C792" s="44"/>
      <c r="D792" s="44"/>
      <c r="E792" s="44"/>
      <c r="F792" s="44"/>
      <c r="G792" s="45"/>
      <c r="H792" s="1" t="s">
        <v>9</v>
      </c>
      <c r="I792" s="1" t="s">
        <v>10</v>
      </c>
      <c r="J792" s="1" t="s">
        <v>11</v>
      </c>
      <c r="K792" s="1" t="s">
        <v>12</v>
      </c>
      <c r="L792" s="1" t="s">
        <v>13</v>
      </c>
      <c r="M792" s="1" t="s">
        <v>18</v>
      </c>
      <c r="N792" s="1" t="s">
        <v>14</v>
      </c>
      <c r="O792" s="1" t="s">
        <v>15</v>
      </c>
    </row>
    <row r="793" spans="1:15">
      <c r="A793" s="1"/>
      <c r="B793" s="5">
        <v>180</v>
      </c>
      <c r="C793" s="20" t="s">
        <v>73</v>
      </c>
      <c r="D793" s="7">
        <v>6</v>
      </c>
      <c r="E793" s="7">
        <v>12</v>
      </c>
      <c r="F793" s="7">
        <v>8.3000000000000007</v>
      </c>
      <c r="G793" s="7">
        <v>171</v>
      </c>
      <c r="H793" s="7">
        <v>248</v>
      </c>
      <c r="I793" s="7">
        <v>28</v>
      </c>
      <c r="J793" s="7">
        <v>184</v>
      </c>
      <c r="K793" s="7">
        <v>0.2</v>
      </c>
      <c r="L793" s="7">
        <v>0.03</v>
      </c>
      <c r="M793" s="7">
        <v>0.04</v>
      </c>
      <c r="N793" s="7">
        <v>0.3</v>
      </c>
      <c r="O793" s="7">
        <v>0.7</v>
      </c>
    </row>
    <row r="794" spans="1:15">
      <c r="A794" s="5"/>
      <c r="B794" s="5"/>
      <c r="C794" s="6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spans="1:15">
      <c r="A795" s="2"/>
      <c r="B795" s="18"/>
      <c r="C795" s="10" t="s">
        <v>19</v>
      </c>
      <c r="D795" s="11">
        <f>SUM(D793:D793)</f>
        <v>6</v>
      </c>
      <c r="E795" s="11">
        <f>SUM(E793:E793)</f>
        <v>12</v>
      </c>
      <c r="F795" s="11">
        <f>SUM(F793:F793)</f>
        <v>8.3000000000000007</v>
      </c>
      <c r="G795" s="11">
        <f>SUM(G793:G793)</f>
        <v>171</v>
      </c>
      <c r="H795" s="11">
        <f>SUM(H793:H793)</f>
        <v>248</v>
      </c>
      <c r="I795" s="11">
        <f t="shared" ref="I795:O795" si="86">SUM(I792:I793)</f>
        <v>28</v>
      </c>
      <c r="J795" s="11">
        <f t="shared" si="86"/>
        <v>184</v>
      </c>
      <c r="K795" s="11">
        <f t="shared" si="86"/>
        <v>0.2</v>
      </c>
      <c r="L795" s="11">
        <f t="shared" si="86"/>
        <v>0.03</v>
      </c>
      <c r="M795" s="11">
        <f t="shared" si="86"/>
        <v>0.04</v>
      </c>
      <c r="N795" s="11">
        <f t="shared" si="86"/>
        <v>0.3</v>
      </c>
      <c r="O795" s="11">
        <f t="shared" si="86"/>
        <v>0.7</v>
      </c>
    </row>
    <row r="796" spans="1:15">
      <c r="A796" s="5"/>
      <c r="B796" s="5"/>
      <c r="C796" s="6" t="s">
        <v>41</v>
      </c>
      <c r="D796" s="11">
        <v>87.3</v>
      </c>
      <c r="E796" s="11">
        <v>89.6</v>
      </c>
      <c r="F796" s="11">
        <v>293</v>
      </c>
      <c r="G796" s="11">
        <v>2309</v>
      </c>
      <c r="H796" s="11">
        <v>942.2</v>
      </c>
      <c r="I796" s="11">
        <v>294.5</v>
      </c>
      <c r="J796" s="11">
        <v>1491</v>
      </c>
      <c r="K796" s="11">
        <v>17.5</v>
      </c>
      <c r="L796" s="11">
        <v>28.6</v>
      </c>
      <c r="M796" s="11">
        <v>1.1000000000000001</v>
      </c>
      <c r="N796" s="11">
        <v>15.31</v>
      </c>
      <c r="O796" s="11">
        <v>39.299999999999997</v>
      </c>
    </row>
    <row r="798" spans="1:15">
      <c r="A798" s="48" t="s">
        <v>101</v>
      </c>
      <c r="B798" s="48"/>
      <c r="C798" s="48"/>
      <c r="D798" s="3"/>
      <c r="E798" s="3"/>
      <c r="F798" s="3"/>
      <c r="G798" s="3"/>
      <c r="H798" s="3"/>
      <c r="I798" s="3"/>
      <c r="J798" s="3"/>
      <c r="K798" s="3"/>
      <c r="L798" s="3" t="s">
        <v>25</v>
      </c>
      <c r="M798" s="3"/>
      <c r="N798" s="3"/>
      <c r="O798" s="3"/>
    </row>
    <row r="799" spans="1:15">
      <c r="A799" s="48" t="s">
        <v>23</v>
      </c>
      <c r="B799" s="48"/>
      <c r="C799" s="4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>
      <c r="A800" s="48" t="s">
        <v>134</v>
      </c>
      <c r="B800" s="48"/>
      <c r="C800" s="4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>
      <c r="A801" s="3"/>
      <c r="B801" s="3"/>
      <c r="C801" s="3" t="s">
        <v>72</v>
      </c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>
      <c r="A802" s="44" t="s">
        <v>0</v>
      </c>
      <c r="B802" s="44" t="s">
        <v>1</v>
      </c>
      <c r="C802" s="44" t="s">
        <v>2</v>
      </c>
      <c r="D802" s="44" t="s">
        <v>3</v>
      </c>
      <c r="E802" s="44" t="s">
        <v>4</v>
      </c>
      <c r="F802" s="44" t="s">
        <v>5</v>
      </c>
      <c r="G802" s="45" t="s">
        <v>6</v>
      </c>
      <c r="H802" s="44" t="s">
        <v>7</v>
      </c>
      <c r="I802" s="44"/>
      <c r="J802" s="44"/>
      <c r="K802" s="44"/>
      <c r="L802" s="44" t="s">
        <v>8</v>
      </c>
      <c r="M802" s="44"/>
      <c r="N802" s="44"/>
      <c r="O802" s="44"/>
    </row>
    <row r="803" spans="1:15" ht="36.75" customHeight="1">
      <c r="A803" s="44"/>
      <c r="B803" s="44"/>
      <c r="C803" s="44"/>
      <c r="D803" s="44"/>
      <c r="E803" s="44"/>
      <c r="F803" s="44"/>
      <c r="G803" s="45"/>
      <c r="H803" s="1" t="s">
        <v>9</v>
      </c>
      <c r="I803" s="1" t="s">
        <v>10</v>
      </c>
      <c r="J803" s="1" t="s">
        <v>11</v>
      </c>
      <c r="K803" s="1" t="s">
        <v>12</v>
      </c>
      <c r="L803" s="1" t="s">
        <v>13</v>
      </c>
      <c r="M803" s="1" t="s">
        <v>18</v>
      </c>
      <c r="N803" s="1" t="s">
        <v>14</v>
      </c>
      <c r="O803" s="1" t="s">
        <v>15</v>
      </c>
    </row>
    <row r="804" spans="1:15" s="40" customFormat="1">
      <c r="A804" s="41">
        <v>181</v>
      </c>
      <c r="B804" s="41">
        <v>210</v>
      </c>
      <c r="C804" s="41" t="s">
        <v>76</v>
      </c>
      <c r="D804" s="41">
        <v>6</v>
      </c>
      <c r="E804" s="41">
        <v>7</v>
      </c>
      <c r="F804" s="41">
        <v>30</v>
      </c>
      <c r="G804" s="42">
        <v>200</v>
      </c>
      <c r="H804" s="41">
        <v>131</v>
      </c>
      <c r="I804" s="41">
        <v>24</v>
      </c>
      <c r="J804" s="41">
        <v>118</v>
      </c>
      <c r="K804" s="41">
        <v>1</v>
      </c>
      <c r="L804" s="41">
        <v>28</v>
      </c>
      <c r="M804" s="41">
        <v>0</v>
      </c>
      <c r="N804" s="41">
        <v>0.01</v>
      </c>
      <c r="O804" s="41">
        <v>0.15</v>
      </c>
    </row>
    <row r="805" spans="1:15">
      <c r="A805" s="1">
        <v>1024</v>
      </c>
      <c r="B805" s="1">
        <v>200</v>
      </c>
      <c r="C805" s="20" t="s">
        <v>49</v>
      </c>
      <c r="D805" s="1">
        <v>0.8</v>
      </c>
      <c r="E805" s="1">
        <v>2.6</v>
      </c>
      <c r="F805" s="1">
        <v>22.6</v>
      </c>
      <c r="G805" s="16">
        <v>112</v>
      </c>
      <c r="H805" s="1">
        <v>34</v>
      </c>
      <c r="I805" s="1">
        <v>0</v>
      </c>
      <c r="J805" s="1">
        <v>50</v>
      </c>
      <c r="K805" s="1">
        <v>0</v>
      </c>
      <c r="L805" s="1">
        <v>0</v>
      </c>
      <c r="M805" s="1">
        <v>0.02</v>
      </c>
      <c r="N805" s="1">
        <v>0.9</v>
      </c>
      <c r="O805" s="1">
        <v>0.4</v>
      </c>
    </row>
    <row r="806" spans="1:15">
      <c r="A806" s="5"/>
      <c r="B806" s="5">
        <v>60</v>
      </c>
      <c r="C806" s="6" t="s">
        <v>45</v>
      </c>
      <c r="D806" s="7">
        <v>4.5999999999999996</v>
      </c>
      <c r="E806" s="7">
        <v>0.4</v>
      </c>
      <c r="F806" s="7">
        <v>30.6</v>
      </c>
      <c r="G806" s="7">
        <v>140</v>
      </c>
      <c r="H806" s="7">
        <v>12</v>
      </c>
      <c r="I806" s="7">
        <v>8.4</v>
      </c>
      <c r="J806" s="15">
        <v>39</v>
      </c>
      <c r="K806" s="15">
        <v>0.54</v>
      </c>
      <c r="L806" s="7">
        <v>0</v>
      </c>
      <c r="M806" s="7">
        <v>0.06</v>
      </c>
      <c r="N806" s="7">
        <v>0.56000000000000005</v>
      </c>
      <c r="O806" s="7">
        <v>0</v>
      </c>
    </row>
    <row r="807" spans="1:15">
      <c r="A807" s="5">
        <v>15</v>
      </c>
      <c r="B807" s="5">
        <v>10</v>
      </c>
      <c r="C807" s="6" t="s">
        <v>46</v>
      </c>
      <c r="D807" s="7">
        <v>1.6</v>
      </c>
      <c r="E807" s="7">
        <v>2.1</v>
      </c>
      <c r="F807" s="7">
        <v>0</v>
      </c>
      <c r="G807" s="7">
        <v>26</v>
      </c>
      <c r="H807" s="7">
        <v>70</v>
      </c>
      <c r="I807" s="7">
        <v>3.3</v>
      </c>
      <c r="J807" s="7">
        <v>38</v>
      </c>
      <c r="K807" s="7">
        <v>0.04</v>
      </c>
      <c r="L807" s="7">
        <v>0.03</v>
      </c>
      <c r="M807" s="7">
        <v>0</v>
      </c>
      <c r="N807" s="7">
        <v>0.01</v>
      </c>
      <c r="O807" s="7">
        <v>0.11</v>
      </c>
    </row>
    <row r="808" spans="1:15">
      <c r="A808" s="1">
        <v>14</v>
      </c>
      <c r="B808" s="1">
        <v>10</v>
      </c>
      <c r="C808" s="20" t="s">
        <v>44</v>
      </c>
      <c r="D808" s="1">
        <v>0.06</v>
      </c>
      <c r="E808" s="1">
        <v>5.0999999999999996</v>
      </c>
      <c r="F808" s="1">
        <v>0.09</v>
      </c>
      <c r="G808" s="16">
        <v>46</v>
      </c>
      <c r="H808" s="1">
        <v>1.7</v>
      </c>
      <c r="I808" s="1">
        <v>0</v>
      </c>
      <c r="J808" s="1">
        <v>2.1</v>
      </c>
      <c r="K808" s="1">
        <v>0.01</v>
      </c>
      <c r="L808" s="1">
        <v>28</v>
      </c>
      <c r="M808" s="1">
        <v>0</v>
      </c>
      <c r="N808" s="1">
        <v>0.01</v>
      </c>
      <c r="O808" s="1">
        <v>0</v>
      </c>
    </row>
    <row r="809" spans="1:15">
      <c r="A809" s="2"/>
      <c r="B809" s="2"/>
      <c r="C809" s="10" t="s">
        <v>19</v>
      </c>
      <c r="D809" s="11">
        <f>D808+D806+D805+D804</f>
        <v>11.459999999999999</v>
      </c>
      <c r="E809" s="11">
        <f>E808+E806+E805+E804</f>
        <v>15.1</v>
      </c>
      <c r="F809" s="11">
        <f>F808+F806+F805+F804</f>
        <v>83.29</v>
      </c>
      <c r="G809" s="11">
        <f>G808+G806+G805+G804</f>
        <v>498</v>
      </c>
      <c r="H809" s="11">
        <f>SUM(H804:H805)</f>
        <v>165</v>
      </c>
      <c r="I809" s="11">
        <f t="shared" ref="I809:N809" si="87">I808+I806+I805+I804</f>
        <v>32.4</v>
      </c>
      <c r="J809" s="11">
        <f t="shared" si="87"/>
        <v>209.1</v>
      </c>
      <c r="K809" s="11">
        <f t="shared" si="87"/>
        <v>1.55</v>
      </c>
      <c r="L809" s="11">
        <f t="shared" si="87"/>
        <v>56</v>
      </c>
      <c r="M809" s="11">
        <f t="shared" si="87"/>
        <v>0.08</v>
      </c>
      <c r="N809" s="11">
        <f t="shared" si="87"/>
        <v>1.4800000000000002</v>
      </c>
      <c r="O809" s="11">
        <f>SUM(O804:O805)</f>
        <v>0.55000000000000004</v>
      </c>
    </row>
    <row r="811" spans="1:15">
      <c r="A811" s="8"/>
      <c r="B811" s="8"/>
      <c r="C811" s="21" t="s">
        <v>47</v>
      </c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>
      <c r="A812" s="44" t="s">
        <v>0</v>
      </c>
      <c r="B812" s="44" t="s">
        <v>1</v>
      </c>
      <c r="C812" s="44" t="s">
        <v>2</v>
      </c>
      <c r="D812" s="44" t="s">
        <v>3</v>
      </c>
      <c r="E812" s="44" t="s">
        <v>4</v>
      </c>
      <c r="F812" s="44" t="s">
        <v>5</v>
      </c>
      <c r="G812" s="45" t="s">
        <v>6</v>
      </c>
      <c r="H812" s="44" t="s">
        <v>7</v>
      </c>
      <c r="I812" s="44"/>
      <c r="J812" s="44"/>
      <c r="K812" s="44"/>
      <c r="L812" s="44" t="s">
        <v>8</v>
      </c>
      <c r="M812" s="44"/>
      <c r="N812" s="44"/>
      <c r="O812" s="44"/>
    </row>
    <row r="813" spans="1:15">
      <c r="A813" s="44"/>
      <c r="B813" s="44"/>
      <c r="C813" s="44"/>
      <c r="D813" s="44"/>
      <c r="E813" s="44"/>
      <c r="F813" s="44"/>
      <c r="G813" s="45"/>
      <c r="H813" s="1" t="s">
        <v>9</v>
      </c>
      <c r="I813" s="1" t="s">
        <v>10</v>
      </c>
      <c r="J813" s="1" t="s">
        <v>11</v>
      </c>
      <c r="K813" s="1" t="s">
        <v>12</v>
      </c>
      <c r="L813" s="1" t="s">
        <v>13</v>
      </c>
      <c r="M813" s="1" t="s">
        <v>18</v>
      </c>
      <c r="N813" s="1" t="s">
        <v>14</v>
      </c>
      <c r="O813" s="1" t="s">
        <v>15</v>
      </c>
    </row>
    <row r="814" spans="1:15">
      <c r="A814" s="1"/>
      <c r="B814" s="1">
        <v>180</v>
      </c>
      <c r="C814" s="20" t="s">
        <v>75</v>
      </c>
      <c r="D814" s="1">
        <v>1.08</v>
      </c>
      <c r="E814" s="1">
        <v>0</v>
      </c>
      <c r="F814" s="1">
        <v>10.1</v>
      </c>
      <c r="G814" s="16">
        <v>46</v>
      </c>
      <c r="H814" s="1">
        <v>40.799999999999997</v>
      </c>
      <c r="I814" s="1">
        <v>15.6</v>
      </c>
      <c r="J814" s="1">
        <v>27.6</v>
      </c>
      <c r="K814" s="1">
        <v>0.36</v>
      </c>
      <c r="L814" s="1">
        <v>0.06</v>
      </c>
      <c r="M814" s="1">
        <v>0.04</v>
      </c>
      <c r="N814" s="1">
        <v>0.24</v>
      </c>
      <c r="O814" s="1">
        <v>72</v>
      </c>
    </row>
    <row r="815" spans="1:15">
      <c r="A815" s="5"/>
      <c r="B815" s="5"/>
      <c r="C815" s="6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spans="1:15">
      <c r="A816" s="5"/>
      <c r="B816" s="5"/>
      <c r="C816" s="10" t="s">
        <v>31</v>
      </c>
      <c r="D816" s="11">
        <f t="shared" ref="D816:O816" si="88">SUM(D814:D815)</f>
        <v>1.08</v>
      </c>
      <c r="E816" s="11">
        <f t="shared" si="88"/>
        <v>0</v>
      </c>
      <c r="F816" s="11">
        <f t="shared" si="88"/>
        <v>10.1</v>
      </c>
      <c r="G816" s="11">
        <f t="shared" si="88"/>
        <v>46</v>
      </c>
      <c r="H816" s="11">
        <f t="shared" si="88"/>
        <v>40.799999999999997</v>
      </c>
      <c r="I816" s="11">
        <f t="shared" si="88"/>
        <v>15.6</v>
      </c>
      <c r="J816" s="11">
        <f t="shared" si="88"/>
        <v>27.6</v>
      </c>
      <c r="K816" s="11">
        <f t="shared" si="88"/>
        <v>0.36</v>
      </c>
      <c r="L816" s="11">
        <f t="shared" si="88"/>
        <v>0.06</v>
      </c>
      <c r="M816" s="11">
        <f t="shared" si="88"/>
        <v>0.04</v>
      </c>
      <c r="N816" s="11">
        <f t="shared" si="88"/>
        <v>0.24</v>
      </c>
      <c r="O816" s="11">
        <f t="shared" si="88"/>
        <v>72</v>
      </c>
    </row>
    <row r="818" spans="1:15">
      <c r="C818" t="s">
        <v>66</v>
      </c>
    </row>
    <row r="819" spans="1:15">
      <c r="A819" s="44" t="s">
        <v>0</v>
      </c>
      <c r="B819" s="44" t="s">
        <v>1</v>
      </c>
      <c r="C819" s="44" t="s">
        <v>2</v>
      </c>
      <c r="D819" s="44" t="s">
        <v>3</v>
      </c>
      <c r="E819" s="44" t="s">
        <v>4</v>
      </c>
      <c r="F819" s="44" t="s">
        <v>5</v>
      </c>
      <c r="G819" s="45" t="s">
        <v>6</v>
      </c>
      <c r="H819" s="44" t="s">
        <v>7</v>
      </c>
      <c r="I819" s="44"/>
      <c r="J819" s="44"/>
      <c r="K819" s="44"/>
      <c r="L819" s="44" t="s">
        <v>8</v>
      </c>
      <c r="M819" s="44"/>
      <c r="N819" s="44"/>
      <c r="O819" s="44"/>
    </row>
    <row r="820" spans="1:15" ht="39" customHeight="1">
      <c r="A820" s="44"/>
      <c r="B820" s="44"/>
      <c r="C820" s="44"/>
      <c r="D820" s="44"/>
      <c r="E820" s="44"/>
      <c r="F820" s="44"/>
      <c r="G820" s="45"/>
      <c r="H820" s="1" t="s">
        <v>9</v>
      </c>
      <c r="I820" s="1" t="s">
        <v>10</v>
      </c>
      <c r="J820" s="1" t="s">
        <v>11</v>
      </c>
      <c r="K820" s="1" t="s">
        <v>12</v>
      </c>
      <c r="L820" s="1" t="s">
        <v>13</v>
      </c>
      <c r="M820" s="1" t="s">
        <v>18</v>
      </c>
      <c r="N820" s="1" t="s">
        <v>14</v>
      </c>
      <c r="O820" s="1" t="s">
        <v>15</v>
      </c>
    </row>
    <row r="821" spans="1:15" ht="26.25" customHeight="1">
      <c r="A821" s="1">
        <v>138</v>
      </c>
      <c r="B821" s="1">
        <v>300</v>
      </c>
      <c r="C821" s="20" t="s">
        <v>121</v>
      </c>
      <c r="D821" s="1">
        <v>6.84</v>
      </c>
      <c r="E821" s="1">
        <v>4.46</v>
      </c>
      <c r="F821" s="1">
        <v>23.3</v>
      </c>
      <c r="G821" s="16">
        <v>156</v>
      </c>
      <c r="H821" s="1">
        <v>76</v>
      </c>
      <c r="I821" s="1">
        <v>53</v>
      </c>
      <c r="J821" s="1">
        <v>319</v>
      </c>
      <c r="K821" s="1">
        <v>2.2999999999999998</v>
      </c>
      <c r="L821" s="1">
        <v>0</v>
      </c>
      <c r="M821" s="1">
        <v>0.24</v>
      </c>
      <c r="N821" s="1">
        <v>1.32</v>
      </c>
      <c r="O821" s="1">
        <v>7.44</v>
      </c>
    </row>
    <row r="822" spans="1:15">
      <c r="A822" s="1">
        <v>422</v>
      </c>
      <c r="B822" s="1" t="s">
        <v>155</v>
      </c>
      <c r="C822" s="20" t="s">
        <v>130</v>
      </c>
      <c r="D822" s="1">
        <v>23.3</v>
      </c>
      <c r="E822" s="1">
        <v>33.799999999999997</v>
      </c>
      <c r="F822" s="1">
        <v>22.5</v>
      </c>
      <c r="G822" s="16">
        <v>480</v>
      </c>
      <c r="H822" s="1">
        <v>96.5</v>
      </c>
      <c r="I822" s="1">
        <v>45.5</v>
      </c>
      <c r="J822" s="1">
        <v>285</v>
      </c>
      <c r="K822" s="1">
        <v>3.63</v>
      </c>
      <c r="L822" s="1">
        <v>0.12</v>
      </c>
      <c r="M822" s="1">
        <v>0.15</v>
      </c>
      <c r="N822" s="1">
        <v>3.4</v>
      </c>
      <c r="O822" s="1">
        <v>8.3000000000000007</v>
      </c>
    </row>
    <row r="823" spans="1:15">
      <c r="A823" s="1">
        <v>255</v>
      </c>
      <c r="B823" s="1">
        <v>180</v>
      </c>
      <c r="C823" t="s">
        <v>131</v>
      </c>
      <c r="D823" s="20">
        <v>5.2</v>
      </c>
      <c r="E823" s="1">
        <v>6.3</v>
      </c>
      <c r="F823" s="1">
        <v>37.4</v>
      </c>
      <c r="G823" s="16">
        <v>232</v>
      </c>
      <c r="H823" s="1">
        <v>34</v>
      </c>
      <c r="I823" s="1">
        <v>25</v>
      </c>
      <c r="J823" s="1">
        <v>181</v>
      </c>
      <c r="K823" s="1">
        <v>1.1000000000000001</v>
      </c>
      <c r="L823" s="1">
        <v>0</v>
      </c>
      <c r="M823" s="1">
        <v>0.05</v>
      </c>
      <c r="N823" s="1">
        <v>1</v>
      </c>
      <c r="O823" s="1">
        <v>0</v>
      </c>
    </row>
    <row r="824" spans="1:15">
      <c r="A824" s="5">
        <v>951</v>
      </c>
      <c r="B824" s="5">
        <v>200</v>
      </c>
      <c r="C824" s="6" t="s">
        <v>104</v>
      </c>
      <c r="D824" s="7">
        <v>0</v>
      </c>
      <c r="E824" s="7">
        <v>0</v>
      </c>
      <c r="F824" s="7">
        <v>26.8</v>
      </c>
      <c r="G824" s="7">
        <v>106</v>
      </c>
      <c r="H824" s="7">
        <v>12</v>
      </c>
      <c r="I824" s="7">
        <v>6</v>
      </c>
      <c r="J824" s="7">
        <v>2</v>
      </c>
      <c r="K824" s="7">
        <v>0.2</v>
      </c>
      <c r="L824" s="7">
        <v>0</v>
      </c>
      <c r="M824" s="7">
        <v>0</v>
      </c>
      <c r="N824" s="7">
        <v>0.02</v>
      </c>
      <c r="O824" s="7">
        <v>1.8</v>
      </c>
    </row>
    <row r="825" spans="1:15">
      <c r="A825" s="5"/>
      <c r="B825" s="5">
        <v>60</v>
      </c>
      <c r="C825" s="6" t="s">
        <v>17</v>
      </c>
      <c r="D825" s="7">
        <v>4.0999999999999996</v>
      </c>
      <c r="E825" s="7">
        <v>0.72</v>
      </c>
      <c r="F825" s="7">
        <v>27.8</v>
      </c>
      <c r="G825" s="7">
        <v>129</v>
      </c>
      <c r="H825" s="7">
        <v>18</v>
      </c>
      <c r="I825" s="7">
        <v>28</v>
      </c>
      <c r="J825" s="15">
        <v>74</v>
      </c>
      <c r="K825" s="15">
        <v>1.4</v>
      </c>
      <c r="L825" s="7">
        <v>0</v>
      </c>
      <c r="M825" s="7">
        <v>0.09</v>
      </c>
      <c r="N825" s="34">
        <v>0.72</v>
      </c>
      <c r="O825" s="7">
        <v>0</v>
      </c>
    </row>
    <row r="826" spans="1:15" s="40" customFormat="1">
      <c r="A826" s="38"/>
      <c r="B826" s="38">
        <v>50</v>
      </c>
      <c r="C826" s="38" t="s">
        <v>45</v>
      </c>
      <c r="D826" s="39">
        <v>4.5999999999999996</v>
      </c>
      <c r="E826" s="39">
        <v>0.4</v>
      </c>
      <c r="F826" s="39">
        <v>30.6</v>
      </c>
      <c r="G826" s="39">
        <v>140</v>
      </c>
      <c r="H826" s="39">
        <v>12</v>
      </c>
      <c r="I826" s="39">
        <v>8.4</v>
      </c>
      <c r="J826" s="43">
        <v>39</v>
      </c>
      <c r="K826" s="43">
        <v>0.54</v>
      </c>
      <c r="L826" s="39">
        <v>0</v>
      </c>
      <c r="M826" s="39">
        <v>0.06</v>
      </c>
      <c r="N826" s="39">
        <v>0.56000000000000005</v>
      </c>
      <c r="O826" s="39">
        <v>0</v>
      </c>
    </row>
    <row r="827" spans="1:15">
      <c r="A827" s="2"/>
      <c r="B827" s="2"/>
      <c r="C827" s="10" t="s">
        <v>19</v>
      </c>
      <c r="D827" s="11">
        <f t="shared" ref="D827:O827" si="89">SUM(D821:D825)</f>
        <v>39.440000000000005</v>
      </c>
      <c r="E827" s="11">
        <f t="shared" si="89"/>
        <v>45.279999999999994</v>
      </c>
      <c r="F827" s="11">
        <f t="shared" si="89"/>
        <v>137.79999999999998</v>
      </c>
      <c r="G827" s="11">
        <f t="shared" si="89"/>
        <v>1103</v>
      </c>
      <c r="H827" s="11">
        <f t="shared" si="89"/>
        <v>236.5</v>
      </c>
      <c r="I827" s="11">
        <f t="shared" si="89"/>
        <v>157.5</v>
      </c>
      <c r="J827" s="11">
        <f t="shared" si="89"/>
        <v>861</v>
      </c>
      <c r="K827" s="11">
        <f t="shared" si="89"/>
        <v>8.629999999999999</v>
      </c>
      <c r="L827" s="11">
        <f t="shared" si="89"/>
        <v>0.12</v>
      </c>
      <c r="M827" s="11">
        <f t="shared" si="89"/>
        <v>0.53</v>
      </c>
      <c r="N827" s="11">
        <f t="shared" si="89"/>
        <v>6.4599999999999991</v>
      </c>
      <c r="O827" s="11">
        <f t="shared" si="89"/>
        <v>17.540000000000003</v>
      </c>
    </row>
    <row r="829" spans="1:15">
      <c r="A829" s="8"/>
      <c r="B829" s="8"/>
      <c r="C829" s="21" t="s">
        <v>98</v>
      </c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44" t="s">
        <v>0</v>
      </c>
      <c r="B830" s="44" t="s">
        <v>1</v>
      </c>
      <c r="C830" s="44" t="s">
        <v>2</v>
      </c>
      <c r="D830" s="44" t="s">
        <v>3</v>
      </c>
      <c r="E830" s="44" t="s">
        <v>4</v>
      </c>
      <c r="F830" s="44" t="s">
        <v>5</v>
      </c>
      <c r="G830" s="45" t="s">
        <v>6</v>
      </c>
      <c r="H830" s="44" t="s">
        <v>7</v>
      </c>
      <c r="I830" s="44"/>
      <c r="J830" s="44"/>
      <c r="K830" s="44"/>
      <c r="L830" s="44" t="s">
        <v>8</v>
      </c>
      <c r="M830" s="44"/>
      <c r="N830" s="44"/>
      <c r="O830" s="44"/>
    </row>
    <row r="831" spans="1:15" ht="38.25" customHeight="1">
      <c r="A831" s="44"/>
      <c r="B831" s="44"/>
      <c r="C831" s="44"/>
      <c r="D831" s="44"/>
      <c r="E831" s="44"/>
      <c r="F831" s="44"/>
      <c r="G831" s="45"/>
      <c r="H831" s="1" t="s">
        <v>9</v>
      </c>
      <c r="I831" s="1" t="s">
        <v>10</v>
      </c>
      <c r="J831" s="1" t="s">
        <v>11</v>
      </c>
      <c r="K831" s="1" t="s">
        <v>12</v>
      </c>
      <c r="L831" s="1" t="s">
        <v>13</v>
      </c>
      <c r="M831" s="1" t="s">
        <v>18</v>
      </c>
      <c r="N831" s="1" t="s">
        <v>14</v>
      </c>
      <c r="O831" s="1" t="s">
        <v>15</v>
      </c>
    </row>
    <row r="832" spans="1:15">
      <c r="A832" s="1"/>
      <c r="B832" s="1">
        <v>30</v>
      </c>
      <c r="C832" s="20" t="s">
        <v>133</v>
      </c>
      <c r="D832" s="1">
        <v>1.5</v>
      </c>
      <c r="E832" s="1">
        <v>8</v>
      </c>
      <c r="F832" s="1">
        <v>19.3</v>
      </c>
      <c r="G832" s="16">
        <v>124</v>
      </c>
      <c r="H832" s="1">
        <v>2.4</v>
      </c>
      <c r="I832" s="1">
        <v>0.1</v>
      </c>
      <c r="J832" s="1">
        <v>13</v>
      </c>
      <c r="K832" s="1">
        <v>0.2</v>
      </c>
      <c r="L832" s="1">
        <v>2.1</v>
      </c>
      <c r="M832" s="1">
        <v>0.02</v>
      </c>
      <c r="N832" s="1">
        <v>0.3</v>
      </c>
      <c r="O832" s="1">
        <v>0.2</v>
      </c>
    </row>
    <row r="833" spans="1:15">
      <c r="A833" s="1"/>
      <c r="B833" s="1">
        <v>200</v>
      </c>
      <c r="C833" s="20" t="s">
        <v>74</v>
      </c>
      <c r="D833" s="1">
        <v>0.6</v>
      </c>
      <c r="E833" s="1">
        <v>0</v>
      </c>
      <c r="F833" s="1">
        <v>37.299999999999997</v>
      </c>
      <c r="G833" s="16">
        <v>120</v>
      </c>
      <c r="H833" s="1">
        <v>3</v>
      </c>
      <c r="I833" s="1">
        <v>0</v>
      </c>
      <c r="J833" s="1">
        <v>36</v>
      </c>
      <c r="K833" s="1">
        <v>0.4</v>
      </c>
      <c r="L833" s="1">
        <v>0</v>
      </c>
      <c r="M833" s="1">
        <v>0.04</v>
      </c>
      <c r="N833" s="1">
        <v>0</v>
      </c>
      <c r="O833" s="1">
        <v>8</v>
      </c>
    </row>
    <row r="834" spans="1:15">
      <c r="A834" s="5"/>
      <c r="B834" s="5"/>
      <c r="C834" s="6"/>
      <c r="D834" s="7"/>
      <c r="E834" s="7"/>
      <c r="F834" s="7"/>
      <c r="G834" s="7"/>
      <c r="H834" s="7"/>
      <c r="I834" s="20"/>
      <c r="J834" s="7"/>
      <c r="K834" s="7"/>
      <c r="L834" s="7"/>
      <c r="M834" s="7"/>
      <c r="N834" s="7"/>
      <c r="O834" s="7"/>
    </row>
    <row r="835" spans="1:15">
      <c r="A835" s="5"/>
      <c r="B835" s="5"/>
      <c r="C835" s="10" t="s">
        <v>31</v>
      </c>
      <c r="D835" s="11">
        <f t="shared" ref="D835:O835" si="90">SUM(D832:D833)</f>
        <v>2.1</v>
      </c>
      <c r="E835" s="11">
        <f t="shared" si="90"/>
        <v>8</v>
      </c>
      <c r="F835" s="11">
        <f t="shared" si="90"/>
        <v>56.599999999999994</v>
      </c>
      <c r="G835" s="11">
        <f t="shared" si="90"/>
        <v>244</v>
      </c>
      <c r="H835" s="11">
        <f t="shared" si="90"/>
        <v>5.4</v>
      </c>
      <c r="I835" s="11">
        <f t="shared" si="90"/>
        <v>0.1</v>
      </c>
      <c r="J835" s="11">
        <f t="shared" si="90"/>
        <v>49</v>
      </c>
      <c r="K835" s="11">
        <f t="shared" si="90"/>
        <v>0.60000000000000009</v>
      </c>
      <c r="L835" s="11">
        <f t="shared" si="90"/>
        <v>2.1</v>
      </c>
      <c r="M835" s="11">
        <f t="shared" si="90"/>
        <v>0.06</v>
      </c>
      <c r="N835" s="11">
        <f t="shared" si="90"/>
        <v>0.3</v>
      </c>
      <c r="O835" s="11">
        <f t="shared" si="90"/>
        <v>8.1999999999999993</v>
      </c>
    </row>
    <row r="837" spans="1:15">
      <c r="C837" t="s">
        <v>95</v>
      </c>
    </row>
    <row r="838" spans="1:15">
      <c r="A838" s="44" t="s">
        <v>0</v>
      </c>
      <c r="B838" s="44" t="s">
        <v>1</v>
      </c>
      <c r="C838" s="44" t="s">
        <v>2</v>
      </c>
      <c r="D838" s="44" t="s">
        <v>3</v>
      </c>
      <c r="E838" s="44" t="s">
        <v>4</v>
      </c>
      <c r="F838" s="44" t="s">
        <v>5</v>
      </c>
      <c r="G838" s="45" t="s">
        <v>6</v>
      </c>
      <c r="H838" s="44" t="s">
        <v>7</v>
      </c>
      <c r="I838" s="44"/>
      <c r="J838" s="44"/>
      <c r="K838" s="44"/>
      <c r="L838" s="44" t="s">
        <v>8</v>
      </c>
      <c r="M838" s="44"/>
      <c r="N838" s="44"/>
      <c r="O838" s="44"/>
    </row>
    <row r="839" spans="1:15" ht="39.75" customHeight="1">
      <c r="A839" s="44"/>
      <c r="B839" s="44"/>
      <c r="C839" s="44"/>
      <c r="D839" s="44"/>
      <c r="E839" s="44"/>
      <c r="F839" s="44"/>
      <c r="G839" s="45"/>
      <c r="H839" s="1" t="s">
        <v>9</v>
      </c>
      <c r="I839" s="1" t="s">
        <v>10</v>
      </c>
      <c r="J839" s="1" t="s">
        <v>11</v>
      </c>
      <c r="K839" s="1" t="s">
        <v>12</v>
      </c>
      <c r="L839" s="1" t="s">
        <v>13</v>
      </c>
      <c r="M839" s="1" t="s">
        <v>18</v>
      </c>
      <c r="N839" s="1" t="s">
        <v>14</v>
      </c>
      <c r="O839" s="1" t="s">
        <v>15</v>
      </c>
    </row>
    <row r="840" spans="1:15" s="40" customFormat="1" ht="15" customHeight="1">
      <c r="A840" s="41">
        <v>261</v>
      </c>
      <c r="B840" s="41" t="s">
        <v>166</v>
      </c>
      <c r="C840" s="41" t="s">
        <v>158</v>
      </c>
      <c r="D840" s="41">
        <v>11.43</v>
      </c>
      <c r="E840" s="41">
        <v>15.75</v>
      </c>
      <c r="F840" s="41">
        <v>2.5099999999999998</v>
      </c>
      <c r="G840" s="42">
        <v>197</v>
      </c>
      <c r="H840" s="41">
        <v>32.869999999999997</v>
      </c>
      <c r="I840" s="41">
        <v>13.51</v>
      </c>
      <c r="J840" s="41">
        <v>224.73</v>
      </c>
      <c r="K840" s="41">
        <v>5.5</v>
      </c>
      <c r="L840" s="41">
        <v>2.4</v>
      </c>
      <c r="M840" s="41">
        <v>0.19</v>
      </c>
      <c r="N840" s="41">
        <v>4.1100000000000003</v>
      </c>
      <c r="O840" s="41">
        <v>19.98</v>
      </c>
    </row>
    <row r="841" spans="1:15">
      <c r="A841" s="5">
        <v>472</v>
      </c>
      <c r="B841" s="5">
        <v>180</v>
      </c>
      <c r="C841" s="6" t="s">
        <v>48</v>
      </c>
      <c r="D841" s="7">
        <v>3.7</v>
      </c>
      <c r="E841" s="7">
        <v>6.1</v>
      </c>
      <c r="F841" s="7">
        <v>25</v>
      </c>
      <c r="G841" s="7">
        <v>190</v>
      </c>
      <c r="H841" s="7">
        <v>42</v>
      </c>
      <c r="I841" s="7">
        <v>12</v>
      </c>
      <c r="J841" s="7">
        <v>90</v>
      </c>
      <c r="K841" s="7">
        <v>1.2</v>
      </c>
      <c r="L841" s="7">
        <v>0</v>
      </c>
      <c r="M841" s="7">
        <v>0.16</v>
      </c>
      <c r="N841" s="7">
        <v>1.6</v>
      </c>
      <c r="O841" s="7">
        <v>2.5</v>
      </c>
    </row>
    <row r="842" spans="1:15">
      <c r="A842" s="1">
        <v>627</v>
      </c>
      <c r="B842" s="1">
        <v>200</v>
      </c>
      <c r="C842" s="20" t="s">
        <v>16</v>
      </c>
      <c r="D842" s="1">
        <v>0.3</v>
      </c>
      <c r="E842" s="1">
        <v>0.1</v>
      </c>
      <c r="F842" s="1">
        <v>15.2</v>
      </c>
      <c r="G842" s="16">
        <v>61</v>
      </c>
      <c r="H842" s="1">
        <v>17</v>
      </c>
      <c r="I842" s="1">
        <v>7</v>
      </c>
      <c r="J842" s="1">
        <v>32</v>
      </c>
      <c r="K842" s="1">
        <v>0.9</v>
      </c>
      <c r="L842" s="1">
        <v>0</v>
      </c>
      <c r="M842" s="1">
        <v>0.06</v>
      </c>
      <c r="N842" s="1">
        <v>0.48</v>
      </c>
      <c r="O842" s="1">
        <v>0</v>
      </c>
    </row>
    <row r="843" spans="1:15">
      <c r="A843" s="5"/>
      <c r="B843" s="5">
        <v>60</v>
      </c>
      <c r="C843" s="6" t="s">
        <v>17</v>
      </c>
      <c r="D843" s="7">
        <v>4.0999999999999996</v>
      </c>
      <c r="E843" s="7">
        <v>0.72</v>
      </c>
      <c r="F843" s="7">
        <v>27.8</v>
      </c>
      <c r="G843" s="7">
        <v>129</v>
      </c>
      <c r="H843" s="7">
        <v>18</v>
      </c>
      <c r="I843" s="7">
        <v>28</v>
      </c>
      <c r="J843" s="15">
        <v>74</v>
      </c>
      <c r="K843" s="15">
        <v>1.4</v>
      </c>
      <c r="L843" s="7">
        <v>0</v>
      </c>
      <c r="M843" s="7">
        <v>0.09</v>
      </c>
      <c r="N843" s="7">
        <v>0.72</v>
      </c>
      <c r="O843" s="7">
        <v>0</v>
      </c>
    </row>
    <row r="844" spans="1:15">
      <c r="A844" s="5"/>
      <c r="B844" s="5">
        <v>60</v>
      </c>
      <c r="C844" s="6" t="s">
        <v>45</v>
      </c>
      <c r="D844" s="7">
        <v>4.5999999999999996</v>
      </c>
      <c r="E844" s="7">
        <v>0.4</v>
      </c>
      <c r="F844" s="7">
        <v>30.6</v>
      </c>
      <c r="G844" s="7">
        <v>140</v>
      </c>
      <c r="H844" s="7">
        <v>12</v>
      </c>
      <c r="I844" s="7">
        <v>8.4</v>
      </c>
      <c r="J844" s="15">
        <v>39</v>
      </c>
      <c r="K844" s="15">
        <v>0.54</v>
      </c>
      <c r="L844" s="7">
        <v>0</v>
      </c>
      <c r="M844" s="7">
        <v>0.06</v>
      </c>
      <c r="N844" s="7">
        <v>0.56000000000000005</v>
      </c>
      <c r="O844" s="7">
        <v>0</v>
      </c>
    </row>
    <row r="845" spans="1:15">
      <c r="A845" s="5"/>
      <c r="B845" s="5"/>
      <c r="C845" s="6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</row>
    <row r="846" spans="1:15">
      <c r="A846" s="2"/>
      <c r="B846" s="2"/>
      <c r="C846" s="10" t="s">
        <v>19</v>
      </c>
      <c r="D846" s="11">
        <f t="shared" ref="D846:O846" si="91">SUM(D840:D844)</f>
        <v>24.130000000000003</v>
      </c>
      <c r="E846" s="11">
        <f t="shared" si="91"/>
        <v>23.07</v>
      </c>
      <c r="F846" s="11">
        <f t="shared" si="91"/>
        <v>101.10999999999999</v>
      </c>
      <c r="G846" s="11">
        <f t="shared" si="91"/>
        <v>717</v>
      </c>
      <c r="H846" s="11">
        <f t="shared" si="91"/>
        <v>121.87</v>
      </c>
      <c r="I846" s="11">
        <f t="shared" si="91"/>
        <v>68.91</v>
      </c>
      <c r="J846" s="11">
        <f t="shared" si="91"/>
        <v>459.73</v>
      </c>
      <c r="K846" s="11">
        <f t="shared" si="91"/>
        <v>9.5399999999999991</v>
      </c>
      <c r="L846" s="11">
        <f t="shared" si="91"/>
        <v>2.4</v>
      </c>
      <c r="M846" s="11">
        <f t="shared" si="91"/>
        <v>0.56000000000000005</v>
      </c>
      <c r="N846" s="11">
        <f t="shared" si="91"/>
        <v>7.4700000000000006</v>
      </c>
      <c r="O846" s="11">
        <f t="shared" si="91"/>
        <v>22.48</v>
      </c>
    </row>
    <row r="848" spans="1:15">
      <c r="A848" s="17"/>
      <c r="B848" s="17"/>
      <c r="C848" s="23" t="s">
        <v>99</v>
      </c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</row>
    <row r="849" spans="1:15">
      <c r="A849" s="44" t="s">
        <v>0</v>
      </c>
      <c r="B849" s="44" t="s">
        <v>1</v>
      </c>
      <c r="C849" s="44" t="s">
        <v>2</v>
      </c>
      <c r="D849" s="44" t="s">
        <v>3</v>
      </c>
      <c r="E849" s="44" t="s">
        <v>4</v>
      </c>
      <c r="F849" s="44" t="s">
        <v>5</v>
      </c>
      <c r="G849" s="45" t="s">
        <v>6</v>
      </c>
      <c r="H849" s="44" t="s">
        <v>7</v>
      </c>
      <c r="I849" s="44"/>
      <c r="J849" s="44"/>
      <c r="K849" s="44"/>
      <c r="L849" s="44" t="s">
        <v>8</v>
      </c>
      <c r="M849" s="44"/>
      <c r="N849" s="44"/>
      <c r="O849" s="44"/>
    </row>
    <row r="850" spans="1:15" ht="39" customHeight="1">
      <c r="A850" s="44"/>
      <c r="B850" s="44"/>
      <c r="C850" s="44"/>
      <c r="D850" s="44"/>
      <c r="E850" s="44"/>
      <c r="F850" s="44"/>
      <c r="G850" s="45"/>
      <c r="H850" s="1" t="s">
        <v>9</v>
      </c>
      <c r="I850" s="1" t="s">
        <v>10</v>
      </c>
      <c r="J850" s="1" t="s">
        <v>11</v>
      </c>
      <c r="K850" s="1" t="s">
        <v>12</v>
      </c>
      <c r="L850" s="1" t="s">
        <v>13</v>
      </c>
      <c r="M850" s="1" t="s">
        <v>18</v>
      </c>
      <c r="N850" s="1" t="s">
        <v>14</v>
      </c>
      <c r="O850" s="1" t="s">
        <v>15</v>
      </c>
    </row>
    <row r="851" spans="1:15">
      <c r="A851" s="1"/>
      <c r="B851" s="5">
        <v>180</v>
      </c>
      <c r="C851" s="20" t="s">
        <v>73</v>
      </c>
      <c r="D851" s="7">
        <v>6</v>
      </c>
      <c r="E851" s="7">
        <v>12</v>
      </c>
      <c r="F851" s="7">
        <v>8.3000000000000007</v>
      </c>
      <c r="G851" s="7">
        <v>171</v>
      </c>
      <c r="H851" s="7">
        <v>248</v>
      </c>
      <c r="I851" s="7">
        <v>28</v>
      </c>
      <c r="J851" s="7">
        <v>184</v>
      </c>
      <c r="K851" s="7">
        <v>0.2</v>
      </c>
      <c r="L851" s="7">
        <v>0.03</v>
      </c>
      <c r="M851" s="7">
        <v>0.04</v>
      </c>
      <c r="N851" s="7">
        <v>0.3</v>
      </c>
      <c r="O851" s="7">
        <v>0.7</v>
      </c>
    </row>
    <row r="852" spans="1:15">
      <c r="A852" s="5"/>
      <c r="B852" s="5"/>
      <c r="C852" s="6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</row>
    <row r="853" spans="1:15">
      <c r="A853" s="2"/>
      <c r="B853" s="18"/>
      <c r="C853" s="10" t="s">
        <v>19</v>
      </c>
      <c r="D853" s="11">
        <f>SUM(D851:D851)</f>
        <v>6</v>
      </c>
      <c r="E853" s="11">
        <f>SUM(E851:E851)</f>
        <v>12</v>
      </c>
      <c r="F853" s="11">
        <f>SUM(F851:F851)</f>
        <v>8.3000000000000007</v>
      </c>
      <c r="G853" s="11">
        <f>SUM(G851:G851)</f>
        <v>171</v>
      </c>
      <c r="H853" s="11">
        <f>SUM(H851:H851)</f>
        <v>248</v>
      </c>
      <c r="I853" s="11">
        <f t="shared" ref="I853:O853" si="92">SUM(I850:I851)</f>
        <v>28</v>
      </c>
      <c r="J853" s="11">
        <f t="shared" si="92"/>
        <v>184</v>
      </c>
      <c r="K853" s="11">
        <f t="shared" si="92"/>
        <v>0.2</v>
      </c>
      <c r="L853" s="11">
        <f t="shared" si="92"/>
        <v>0.03</v>
      </c>
      <c r="M853" s="11">
        <f t="shared" si="92"/>
        <v>0.04</v>
      </c>
      <c r="N853" s="11">
        <f t="shared" si="92"/>
        <v>0.3</v>
      </c>
      <c r="O853" s="11">
        <f t="shared" si="92"/>
        <v>0.7</v>
      </c>
    </row>
    <row r="854" spans="1:15">
      <c r="A854" s="5"/>
      <c r="B854" s="5"/>
      <c r="C854" s="6" t="s">
        <v>41</v>
      </c>
      <c r="D854" s="11">
        <v>79.5</v>
      </c>
      <c r="E854" s="11">
        <v>81.03</v>
      </c>
      <c r="F854" s="11">
        <v>381</v>
      </c>
      <c r="G854" s="11">
        <v>2535</v>
      </c>
      <c r="H854" s="11">
        <v>887</v>
      </c>
      <c r="I854" s="11">
        <v>309</v>
      </c>
      <c r="J854" s="11">
        <v>1688</v>
      </c>
      <c r="K854" s="11">
        <v>15.94</v>
      </c>
      <c r="L854" s="11">
        <v>2.4</v>
      </c>
      <c r="M854" s="11">
        <v>1.1000000000000001</v>
      </c>
      <c r="N854" s="11">
        <v>12.1</v>
      </c>
      <c r="O854" s="11">
        <v>53.61</v>
      </c>
    </row>
  </sheetData>
  <mergeCells count="795">
    <mergeCell ref="C294:C295"/>
    <mergeCell ref="A100:A101"/>
    <mergeCell ref="A251:C251"/>
    <mergeCell ref="A263:A264"/>
    <mergeCell ref="B263:B264"/>
    <mergeCell ref="C263:C264"/>
    <mergeCell ref="A285:A286"/>
    <mergeCell ref="B285:B286"/>
    <mergeCell ref="C285:C286"/>
    <mergeCell ref="A253:A254"/>
    <mergeCell ref="A374:C374"/>
    <mergeCell ref="E100:E101"/>
    <mergeCell ref="E354:E355"/>
    <mergeCell ref="E334:E335"/>
    <mergeCell ref="E317:E318"/>
    <mergeCell ref="A294:A295"/>
    <mergeCell ref="B294:B295"/>
    <mergeCell ref="C223:C224"/>
    <mergeCell ref="A203:A204"/>
    <mergeCell ref="B203:B204"/>
    <mergeCell ref="B253:B254"/>
    <mergeCell ref="C253:C254"/>
    <mergeCell ref="A270:A271"/>
    <mergeCell ref="H253:K253"/>
    <mergeCell ref="L253:O253"/>
    <mergeCell ref="F203:F204"/>
    <mergeCell ref="A223:A224"/>
    <mergeCell ref="G223:G224"/>
    <mergeCell ref="H203:K203"/>
    <mergeCell ref="D212:D213"/>
    <mergeCell ref="G354:G355"/>
    <mergeCell ref="H354:K354"/>
    <mergeCell ref="H263:K263"/>
    <mergeCell ref="A189:C189"/>
    <mergeCell ref="A192:A193"/>
    <mergeCell ref="A212:A213"/>
    <mergeCell ref="C212:C213"/>
    <mergeCell ref="B212:B213"/>
    <mergeCell ref="B223:B224"/>
    <mergeCell ref="B192:B193"/>
    <mergeCell ref="B365:B366"/>
    <mergeCell ref="C354:C355"/>
    <mergeCell ref="D354:D355"/>
    <mergeCell ref="B345:B346"/>
    <mergeCell ref="C345:C346"/>
    <mergeCell ref="D345:D346"/>
    <mergeCell ref="G334:G335"/>
    <mergeCell ref="D294:D295"/>
    <mergeCell ref="H317:K317"/>
    <mergeCell ref="C328:C329"/>
    <mergeCell ref="G365:G366"/>
    <mergeCell ref="A315:C315"/>
    <mergeCell ref="B354:B355"/>
    <mergeCell ref="E345:E346"/>
    <mergeCell ref="F345:F346"/>
    <mergeCell ref="A365:A366"/>
    <mergeCell ref="C365:C366"/>
    <mergeCell ref="D365:D366"/>
    <mergeCell ref="E365:E366"/>
    <mergeCell ref="F365:F366"/>
    <mergeCell ref="C334:C335"/>
    <mergeCell ref="F334:F335"/>
    <mergeCell ref="F354:F355"/>
    <mergeCell ref="C317:C318"/>
    <mergeCell ref="D317:D318"/>
    <mergeCell ref="H328:K328"/>
    <mergeCell ref="L328:O328"/>
    <mergeCell ref="F317:F318"/>
    <mergeCell ref="G317:G318"/>
    <mergeCell ref="D328:D329"/>
    <mergeCell ref="E328:E329"/>
    <mergeCell ref="F328:F329"/>
    <mergeCell ref="G328:G329"/>
    <mergeCell ref="B317:B318"/>
    <mergeCell ref="A328:A329"/>
    <mergeCell ref="B328:B329"/>
    <mergeCell ref="A354:A355"/>
    <mergeCell ref="A345:A346"/>
    <mergeCell ref="A334:A335"/>
    <mergeCell ref="B334:B335"/>
    <mergeCell ref="G849:G850"/>
    <mergeCell ref="H849:K849"/>
    <mergeCell ref="E849:E850"/>
    <mergeCell ref="F849:F850"/>
    <mergeCell ref="A830:A831"/>
    <mergeCell ref="B830:B831"/>
    <mergeCell ref="C838:C839"/>
    <mergeCell ref="D838:D839"/>
    <mergeCell ref="E838:E839"/>
    <mergeCell ref="F838:F839"/>
    <mergeCell ref="C849:C850"/>
    <mergeCell ref="D849:D850"/>
    <mergeCell ref="D830:D831"/>
    <mergeCell ref="A819:A820"/>
    <mergeCell ref="A849:A850"/>
    <mergeCell ref="B849:B850"/>
    <mergeCell ref="A838:A839"/>
    <mergeCell ref="B838:B839"/>
    <mergeCell ref="H830:K830"/>
    <mergeCell ref="E819:E820"/>
    <mergeCell ref="F819:F820"/>
    <mergeCell ref="H838:K838"/>
    <mergeCell ref="H819:K819"/>
    <mergeCell ref="A800:C800"/>
    <mergeCell ref="A802:A803"/>
    <mergeCell ref="B819:B820"/>
    <mergeCell ref="C819:C820"/>
    <mergeCell ref="D819:D820"/>
    <mergeCell ref="C812:C813"/>
    <mergeCell ref="D812:D813"/>
    <mergeCell ref="G838:G839"/>
    <mergeCell ref="C830:C831"/>
    <mergeCell ref="L849:O849"/>
    <mergeCell ref="G819:G820"/>
    <mergeCell ref="E830:E831"/>
    <mergeCell ref="F830:F831"/>
    <mergeCell ref="G830:G831"/>
    <mergeCell ref="E812:E813"/>
    <mergeCell ref="F812:F813"/>
    <mergeCell ref="L838:O838"/>
    <mergeCell ref="L819:O819"/>
    <mergeCell ref="L830:O830"/>
    <mergeCell ref="E802:E803"/>
    <mergeCell ref="F802:F803"/>
    <mergeCell ref="H802:K802"/>
    <mergeCell ref="L802:O802"/>
    <mergeCell ref="G812:G813"/>
    <mergeCell ref="H812:K812"/>
    <mergeCell ref="L812:O812"/>
    <mergeCell ref="G802:G803"/>
    <mergeCell ref="F791:F792"/>
    <mergeCell ref="G791:G792"/>
    <mergeCell ref="H791:K791"/>
    <mergeCell ref="A812:A813"/>
    <mergeCell ref="B812:B813"/>
    <mergeCell ref="A798:C798"/>
    <mergeCell ref="A799:C799"/>
    <mergeCell ref="B802:B803"/>
    <mergeCell ref="C802:C803"/>
    <mergeCell ref="D802:D803"/>
    <mergeCell ref="E780:E781"/>
    <mergeCell ref="F780:F781"/>
    <mergeCell ref="L780:O780"/>
    <mergeCell ref="A791:A792"/>
    <mergeCell ref="B791:B792"/>
    <mergeCell ref="C791:C792"/>
    <mergeCell ref="A780:A781"/>
    <mergeCell ref="B780:B781"/>
    <mergeCell ref="C780:C781"/>
    <mergeCell ref="E791:E792"/>
    <mergeCell ref="D791:D792"/>
    <mergeCell ref="L773:O773"/>
    <mergeCell ref="G780:G781"/>
    <mergeCell ref="H780:K780"/>
    <mergeCell ref="L791:O791"/>
    <mergeCell ref="E773:E774"/>
    <mergeCell ref="F773:F774"/>
    <mergeCell ref="G773:G774"/>
    <mergeCell ref="H773:K773"/>
    <mergeCell ref="D780:D781"/>
    <mergeCell ref="A773:A774"/>
    <mergeCell ref="B773:B774"/>
    <mergeCell ref="C773:C774"/>
    <mergeCell ref="D773:D774"/>
    <mergeCell ref="A762:A763"/>
    <mergeCell ref="B762:B763"/>
    <mergeCell ref="C762:C763"/>
    <mergeCell ref="D762:D763"/>
    <mergeCell ref="D755:D756"/>
    <mergeCell ref="E755:E756"/>
    <mergeCell ref="F755:F756"/>
    <mergeCell ref="G762:G763"/>
    <mergeCell ref="G755:G756"/>
    <mergeCell ref="H762:K762"/>
    <mergeCell ref="H755:K755"/>
    <mergeCell ref="F745:F746"/>
    <mergeCell ref="G745:G746"/>
    <mergeCell ref="H745:K745"/>
    <mergeCell ref="L745:O745"/>
    <mergeCell ref="E762:E763"/>
    <mergeCell ref="F762:F763"/>
    <mergeCell ref="L762:O762"/>
    <mergeCell ref="L755:O755"/>
    <mergeCell ref="C723:C724"/>
    <mergeCell ref="D745:D746"/>
    <mergeCell ref="E745:E746"/>
    <mergeCell ref="A755:A756"/>
    <mergeCell ref="B755:B756"/>
    <mergeCell ref="A743:C743"/>
    <mergeCell ref="A745:A746"/>
    <mergeCell ref="B745:B746"/>
    <mergeCell ref="C745:C746"/>
    <mergeCell ref="C755:C756"/>
    <mergeCell ref="E715:E716"/>
    <mergeCell ref="F715:F716"/>
    <mergeCell ref="L723:O723"/>
    <mergeCell ref="A741:C741"/>
    <mergeCell ref="A742:C742"/>
    <mergeCell ref="E723:E724"/>
    <mergeCell ref="F723:F724"/>
    <mergeCell ref="G723:G724"/>
    <mergeCell ref="H723:K723"/>
    <mergeCell ref="A723:A724"/>
    <mergeCell ref="L670:O670"/>
    <mergeCell ref="L658:O658"/>
    <mergeCell ref="H693:K693"/>
    <mergeCell ref="G715:G716"/>
    <mergeCell ref="F658:F659"/>
    <mergeCell ref="G658:G659"/>
    <mergeCell ref="H670:K670"/>
    <mergeCell ref="H658:K658"/>
    <mergeCell ref="F704:F705"/>
    <mergeCell ref="B658:B659"/>
    <mergeCell ref="C658:C659"/>
    <mergeCell ref="D658:D659"/>
    <mergeCell ref="L715:O715"/>
    <mergeCell ref="H650:K650"/>
    <mergeCell ref="L650:O650"/>
    <mergeCell ref="L704:O704"/>
    <mergeCell ref="L683:O683"/>
    <mergeCell ref="L693:O693"/>
    <mergeCell ref="H715:K715"/>
    <mergeCell ref="C632:C633"/>
    <mergeCell ref="D632:D633"/>
    <mergeCell ref="E632:E633"/>
    <mergeCell ref="H632:K632"/>
    <mergeCell ref="E658:E659"/>
    <mergeCell ref="A650:A651"/>
    <mergeCell ref="B650:B651"/>
    <mergeCell ref="C650:C651"/>
    <mergeCell ref="D650:D651"/>
    <mergeCell ref="A658:A659"/>
    <mergeCell ref="H496:K496"/>
    <mergeCell ref="H514:K514"/>
    <mergeCell ref="L534:O534"/>
    <mergeCell ref="L496:O496"/>
    <mergeCell ref="G565:G566"/>
    <mergeCell ref="L555:O555"/>
    <mergeCell ref="H526:K526"/>
    <mergeCell ref="L526:O526"/>
    <mergeCell ref="L565:O565"/>
    <mergeCell ref="L544:O544"/>
    <mergeCell ref="F620:F621"/>
    <mergeCell ref="A618:C618"/>
    <mergeCell ref="A609:A610"/>
    <mergeCell ref="F534:F535"/>
    <mergeCell ref="A617:C617"/>
    <mergeCell ref="A586:A587"/>
    <mergeCell ref="C586:C587"/>
    <mergeCell ref="D586:D587"/>
    <mergeCell ref="B586:B587"/>
    <mergeCell ref="A616:C616"/>
    <mergeCell ref="L485:O485"/>
    <mergeCell ref="F465:F466"/>
    <mergeCell ref="H465:K465"/>
    <mergeCell ref="G465:G466"/>
    <mergeCell ref="L465:O465"/>
    <mergeCell ref="L473:O473"/>
    <mergeCell ref="H223:K223"/>
    <mergeCell ref="G263:G264"/>
    <mergeCell ref="F263:F264"/>
    <mergeCell ref="E241:E242"/>
    <mergeCell ref="F230:F231"/>
    <mergeCell ref="F241:F242"/>
    <mergeCell ref="G241:G242"/>
    <mergeCell ref="H241:K241"/>
    <mergeCell ref="L435:O435"/>
    <mergeCell ref="G473:G474"/>
    <mergeCell ref="H473:K473"/>
    <mergeCell ref="G447:G448"/>
    <mergeCell ref="G435:G436"/>
    <mergeCell ref="L230:O230"/>
    <mergeCell ref="L263:O263"/>
    <mergeCell ref="L317:O317"/>
    <mergeCell ref="L454:O454"/>
    <mergeCell ref="H334:K334"/>
    <mergeCell ref="L334:O334"/>
    <mergeCell ref="G345:G346"/>
    <mergeCell ref="H345:K345"/>
    <mergeCell ref="L365:O365"/>
    <mergeCell ref="H365:K365"/>
    <mergeCell ref="H447:K447"/>
    <mergeCell ref="L447:O447"/>
    <mergeCell ref="L345:O345"/>
    <mergeCell ref="L354:O354"/>
    <mergeCell ref="H435:K435"/>
    <mergeCell ref="A241:A242"/>
    <mergeCell ref="B241:B242"/>
    <mergeCell ref="C241:C242"/>
    <mergeCell ref="D241:D242"/>
    <mergeCell ref="F447:F448"/>
    <mergeCell ref="F435:F436"/>
    <mergeCell ref="A433:C433"/>
    <mergeCell ref="E285:E286"/>
    <mergeCell ref="F285:F286"/>
    <mergeCell ref="A317:A318"/>
    <mergeCell ref="D223:D224"/>
    <mergeCell ref="D285:D286"/>
    <mergeCell ref="F270:F271"/>
    <mergeCell ref="F223:F224"/>
    <mergeCell ref="E223:E224"/>
    <mergeCell ref="D534:D535"/>
    <mergeCell ref="E454:E455"/>
    <mergeCell ref="F507:F508"/>
    <mergeCell ref="D334:D335"/>
    <mergeCell ref="L241:O241"/>
    <mergeCell ref="H230:K230"/>
    <mergeCell ref="H149:K149"/>
    <mergeCell ref="G734:G735"/>
    <mergeCell ref="H734:K734"/>
    <mergeCell ref="H704:K704"/>
    <mergeCell ref="G683:G684"/>
    <mergeCell ref="H683:K683"/>
    <mergeCell ref="L632:O632"/>
    <mergeCell ref="G650:G651"/>
    <mergeCell ref="E734:E735"/>
    <mergeCell ref="F734:F735"/>
    <mergeCell ref="F693:F694"/>
    <mergeCell ref="D704:D705"/>
    <mergeCell ref="L734:O734"/>
    <mergeCell ref="G609:G610"/>
    <mergeCell ref="G620:G621"/>
    <mergeCell ref="H620:K620"/>
    <mergeCell ref="G670:G671"/>
    <mergeCell ref="E609:E610"/>
    <mergeCell ref="F683:F684"/>
    <mergeCell ref="E670:E671"/>
    <mergeCell ref="G704:G705"/>
    <mergeCell ref="G693:G694"/>
    <mergeCell ref="F670:F671"/>
    <mergeCell ref="E263:E264"/>
    <mergeCell ref="G285:G286"/>
    <mergeCell ref="G526:G527"/>
    <mergeCell ref="G485:G486"/>
    <mergeCell ref="G507:G508"/>
    <mergeCell ref="A734:A735"/>
    <mergeCell ref="B734:B735"/>
    <mergeCell ref="C734:C735"/>
    <mergeCell ref="D734:D735"/>
    <mergeCell ref="A715:A716"/>
    <mergeCell ref="B715:B716"/>
    <mergeCell ref="D723:D724"/>
    <mergeCell ref="C715:C716"/>
    <mergeCell ref="D715:D716"/>
    <mergeCell ref="B723:B724"/>
    <mergeCell ref="B670:B671"/>
    <mergeCell ref="C670:C671"/>
    <mergeCell ref="A693:A694"/>
    <mergeCell ref="B693:B694"/>
    <mergeCell ref="C693:C694"/>
    <mergeCell ref="A679:C679"/>
    <mergeCell ref="A681:C681"/>
    <mergeCell ref="A683:A684"/>
    <mergeCell ref="B683:B684"/>
    <mergeCell ref="C683:C684"/>
    <mergeCell ref="D683:D684"/>
    <mergeCell ref="E693:E694"/>
    <mergeCell ref="D693:D694"/>
    <mergeCell ref="A680:C680"/>
    <mergeCell ref="A704:A705"/>
    <mergeCell ref="B704:B705"/>
    <mergeCell ref="C704:C705"/>
    <mergeCell ref="E704:E705"/>
    <mergeCell ref="E683:E684"/>
    <mergeCell ref="E639:E640"/>
    <mergeCell ref="F639:F640"/>
    <mergeCell ref="G639:G640"/>
    <mergeCell ref="H639:K639"/>
    <mergeCell ref="L639:O639"/>
    <mergeCell ref="A639:A640"/>
    <mergeCell ref="B639:B640"/>
    <mergeCell ref="C639:C640"/>
    <mergeCell ref="D639:D640"/>
    <mergeCell ref="E650:E651"/>
    <mergeCell ref="F650:F651"/>
    <mergeCell ref="D670:D671"/>
    <mergeCell ref="A670:A671"/>
    <mergeCell ref="L620:O620"/>
    <mergeCell ref="A632:A633"/>
    <mergeCell ref="B632:B633"/>
    <mergeCell ref="F632:F633"/>
    <mergeCell ref="G632:G633"/>
    <mergeCell ref="A620:A621"/>
    <mergeCell ref="B620:B621"/>
    <mergeCell ref="C620:C621"/>
    <mergeCell ref="D620:D621"/>
    <mergeCell ref="E620:E621"/>
    <mergeCell ref="L586:O586"/>
    <mergeCell ref="L594:O594"/>
    <mergeCell ref="D594:D595"/>
    <mergeCell ref="E594:E595"/>
    <mergeCell ref="B594:B595"/>
    <mergeCell ref="B609:B610"/>
    <mergeCell ref="H574:K574"/>
    <mergeCell ref="E565:E566"/>
    <mergeCell ref="L574:O574"/>
    <mergeCell ref="C594:C595"/>
    <mergeCell ref="H565:K565"/>
    <mergeCell ref="D565:D566"/>
    <mergeCell ref="C609:C610"/>
    <mergeCell ref="F565:F566"/>
    <mergeCell ref="G586:G587"/>
    <mergeCell ref="H586:K586"/>
    <mergeCell ref="D609:D610"/>
    <mergeCell ref="A594:A595"/>
    <mergeCell ref="E574:E575"/>
    <mergeCell ref="F574:F575"/>
    <mergeCell ref="G574:G575"/>
    <mergeCell ref="E586:E587"/>
    <mergeCell ref="A574:A575"/>
    <mergeCell ref="B574:B575"/>
    <mergeCell ref="C574:C575"/>
    <mergeCell ref="D574:D575"/>
    <mergeCell ref="F586:F587"/>
    <mergeCell ref="L609:O609"/>
    <mergeCell ref="F594:F595"/>
    <mergeCell ref="G594:G595"/>
    <mergeCell ref="H594:K594"/>
    <mergeCell ref="F609:F610"/>
    <mergeCell ref="H609:K609"/>
    <mergeCell ref="A563:C563"/>
    <mergeCell ref="A565:A566"/>
    <mergeCell ref="B565:B566"/>
    <mergeCell ref="C565:C566"/>
    <mergeCell ref="A552:C552"/>
    <mergeCell ref="A553:C553"/>
    <mergeCell ref="A555:A556"/>
    <mergeCell ref="B555:B556"/>
    <mergeCell ref="H555:K555"/>
    <mergeCell ref="A551:C551"/>
    <mergeCell ref="G555:G556"/>
    <mergeCell ref="E555:E556"/>
    <mergeCell ref="E534:E535"/>
    <mergeCell ref="C555:C556"/>
    <mergeCell ref="G534:G535"/>
    <mergeCell ref="C544:C545"/>
    <mergeCell ref="D544:D545"/>
    <mergeCell ref="E544:E545"/>
    <mergeCell ref="A534:A535"/>
    <mergeCell ref="H534:K534"/>
    <mergeCell ref="F544:F545"/>
    <mergeCell ref="G544:G545"/>
    <mergeCell ref="H544:K544"/>
    <mergeCell ref="A496:A497"/>
    <mergeCell ref="B496:B497"/>
    <mergeCell ref="C496:C497"/>
    <mergeCell ref="A505:C505"/>
    <mergeCell ref="F526:F527"/>
    <mergeCell ref="D526:D527"/>
    <mergeCell ref="B534:B535"/>
    <mergeCell ref="C534:C535"/>
    <mergeCell ref="A507:A508"/>
    <mergeCell ref="A526:A527"/>
    <mergeCell ref="B526:B527"/>
    <mergeCell ref="C526:C527"/>
    <mergeCell ref="B514:B515"/>
    <mergeCell ref="C454:C455"/>
    <mergeCell ref="A447:A448"/>
    <mergeCell ref="B447:B448"/>
    <mergeCell ref="C447:C448"/>
    <mergeCell ref="G496:G497"/>
    <mergeCell ref="E473:E474"/>
    <mergeCell ref="A494:C494"/>
    <mergeCell ref="D447:D448"/>
    <mergeCell ref="F454:F455"/>
    <mergeCell ref="E447:E448"/>
    <mergeCell ref="E435:E436"/>
    <mergeCell ref="D435:D436"/>
    <mergeCell ref="A435:A436"/>
    <mergeCell ref="B435:B436"/>
    <mergeCell ref="C435:C436"/>
    <mergeCell ref="A454:A455"/>
    <mergeCell ref="B454:B455"/>
    <mergeCell ref="B465:B466"/>
    <mergeCell ref="C465:C466"/>
    <mergeCell ref="A492:C492"/>
    <mergeCell ref="A493:C493"/>
    <mergeCell ref="A485:A486"/>
    <mergeCell ref="B485:B486"/>
    <mergeCell ref="G514:G515"/>
    <mergeCell ref="B507:B508"/>
    <mergeCell ref="C507:C508"/>
    <mergeCell ref="D507:D508"/>
    <mergeCell ref="E507:E508"/>
    <mergeCell ref="D514:D515"/>
    <mergeCell ref="C514:C515"/>
    <mergeCell ref="A514:A515"/>
    <mergeCell ref="A465:A466"/>
    <mergeCell ref="H454:K454"/>
    <mergeCell ref="H485:K485"/>
    <mergeCell ref="G454:G455"/>
    <mergeCell ref="E485:E486"/>
    <mergeCell ref="A473:A474"/>
    <mergeCell ref="B473:B474"/>
    <mergeCell ref="C473:C474"/>
    <mergeCell ref="C485:C486"/>
    <mergeCell ref="F473:F474"/>
    <mergeCell ref="H507:K507"/>
    <mergeCell ref="D454:D455"/>
    <mergeCell ref="F496:F497"/>
    <mergeCell ref="G253:G254"/>
    <mergeCell ref="D253:D254"/>
    <mergeCell ref="G376:G377"/>
    <mergeCell ref="H376:K376"/>
    <mergeCell ref="F386:F387"/>
    <mergeCell ref="D496:D497"/>
    <mergeCell ref="E496:E497"/>
    <mergeCell ref="A230:A231"/>
    <mergeCell ref="C230:C231"/>
    <mergeCell ref="D230:D231"/>
    <mergeCell ref="B230:B231"/>
    <mergeCell ref="G203:G204"/>
    <mergeCell ref="E203:E204"/>
    <mergeCell ref="C203:C204"/>
    <mergeCell ref="E212:E213"/>
    <mergeCell ref="E230:E231"/>
    <mergeCell ref="L507:O507"/>
    <mergeCell ref="E514:E515"/>
    <mergeCell ref="F514:F515"/>
    <mergeCell ref="L514:O514"/>
    <mergeCell ref="L294:O294"/>
    <mergeCell ref="H270:K270"/>
    <mergeCell ref="L386:O386"/>
    <mergeCell ref="E376:E377"/>
    <mergeCell ref="F376:F377"/>
    <mergeCell ref="L412:O412"/>
    <mergeCell ref="A305:A306"/>
    <mergeCell ref="B305:B306"/>
    <mergeCell ref="F305:F306"/>
    <mergeCell ref="D305:D306"/>
    <mergeCell ref="C305:C306"/>
    <mergeCell ref="E305:E306"/>
    <mergeCell ref="A544:A545"/>
    <mergeCell ref="B544:B545"/>
    <mergeCell ref="A80:A81"/>
    <mergeCell ref="A108:A109"/>
    <mergeCell ref="A126:C126"/>
    <mergeCell ref="A118:A119"/>
    <mergeCell ref="B118:B119"/>
    <mergeCell ref="B140:B141"/>
    <mergeCell ref="C140:C141"/>
    <mergeCell ref="C118:C119"/>
    <mergeCell ref="A127:C127"/>
    <mergeCell ref="C129:C130"/>
    <mergeCell ref="C192:C193"/>
    <mergeCell ref="A188:C188"/>
    <mergeCell ref="A162:A163"/>
    <mergeCell ref="B162:B163"/>
    <mergeCell ref="C162:C163"/>
    <mergeCell ref="A190:C190"/>
    <mergeCell ref="A129:A130"/>
    <mergeCell ref="B129:B130"/>
    <mergeCell ref="A149:A150"/>
    <mergeCell ref="A140:A141"/>
    <mergeCell ref="B149:B150"/>
    <mergeCell ref="C149:C150"/>
    <mergeCell ref="A65:C65"/>
    <mergeCell ref="B45:B46"/>
    <mergeCell ref="C80:C81"/>
    <mergeCell ref="B80:B81"/>
    <mergeCell ref="A63:C63"/>
    <mergeCell ref="A64:C64"/>
    <mergeCell ref="A89:A90"/>
    <mergeCell ref="B89:B90"/>
    <mergeCell ref="C89:C90"/>
    <mergeCell ref="C67:C68"/>
    <mergeCell ref="F17:F18"/>
    <mergeCell ref="E36:E37"/>
    <mergeCell ref="B36:B37"/>
    <mergeCell ref="A25:A26"/>
    <mergeCell ref="C36:C37"/>
    <mergeCell ref="E56:E57"/>
    <mergeCell ref="L25:O25"/>
    <mergeCell ref="F45:F46"/>
    <mergeCell ref="G129:G130"/>
    <mergeCell ref="L45:O45"/>
    <mergeCell ref="L118:O118"/>
    <mergeCell ref="L129:O129"/>
    <mergeCell ref="H100:K100"/>
    <mergeCell ref="L149:O149"/>
    <mergeCell ref="L162:O162"/>
    <mergeCell ref="G17:G18"/>
    <mergeCell ref="H17:K17"/>
    <mergeCell ref="H45:K45"/>
    <mergeCell ref="G45:G46"/>
    <mergeCell ref="G80:G81"/>
    <mergeCell ref="H118:K118"/>
    <mergeCell ref="G118:G119"/>
    <mergeCell ref="L140:O140"/>
    <mergeCell ref="F162:F163"/>
    <mergeCell ref="G162:G163"/>
    <mergeCell ref="F181:F182"/>
    <mergeCell ref="D192:D193"/>
    <mergeCell ref="E162:E163"/>
    <mergeCell ref="D181:D182"/>
    <mergeCell ref="H192:K192"/>
    <mergeCell ref="G149:G150"/>
    <mergeCell ref="H171:K171"/>
    <mergeCell ref="G140:G141"/>
    <mergeCell ref="H140:K140"/>
    <mergeCell ref="H181:K181"/>
    <mergeCell ref="L36:O36"/>
    <mergeCell ref="G56:G57"/>
    <mergeCell ref="H56:K56"/>
    <mergeCell ref="G67:G68"/>
    <mergeCell ref="H67:K67"/>
    <mergeCell ref="H129:K129"/>
    <mergeCell ref="L100:O100"/>
    <mergeCell ref="L80:O80"/>
    <mergeCell ref="L89:O89"/>
    <mergeCell ref="L67:O67"/>
    <mergeCell ref="E6:E7"/>
    <mergeCell ref="F25:F26"/>
    <mergeCell ref="F6:F7"/>
    <mergeCell ref="F80:F81"/>
    <mergeCell ref="H80:K80"/>
    <mergeCell ref="E45:E46"/>
    <mergeCell ref="E67:E68"/>
    <mergeCell ref="E17:E18"/>
    <mergeCell ref="G36:G37"/>
    <mergeCell ref="H25:K25"/>
    <mergeCell ref="G89:G90"/>
    <mergeCell ref="H6:K6"/>
    <mergeCell ref="F36:F37"/>
    <mergeCell ref="H89:K89"/>
    <mergeCell ref="F56:F57"/>
    <mergeCell ref="L56:O56"/>
    <mergeCell ref="G25:G26"/>
    <mergeCell ref="G6:G7"/>
    <mergeCell ref="L17:O17"/>
    <mergeCell ref="H36:K36"/>
    <mergeCell ref="A36:A37"/>
    <mergeCell ref="C45:C46"/>
    <mergeCell ref="D45:D46"/>
    <mergeCell ref="A45:A46"/>
    <mergeCell ref="A56:A57"/>
    <mergeCell ref="B56:B57"/>
    <mergeCell ref="C56:C57"/>
    <mergeCell ref="D56:D57"/>
    <mergeCell ref="D36:D37"/>
    <mergeCell ref="A17:A18"/>
    <mergeCell ref="B17:B18"/>
    <mergeCell ref="C17:C18"/>
    <mergeCell ref="E25:E26"/>
    <mergeCell ref="D17:D18"/>
    <mergeCell ref="B25:B26"/>
    <mergeCell ref="C25:C26"/>
    <mergeCell ref="D25:D26"/>
    <mergeCell ref="L2:O2"/>
    <mergeCell ref="A2:C2"/>
    <mergeCell ref="F2:I2"/>
    <mergeCell ref="A6:A7"/>
    <mergeCell ref="C6:C7"/>
    <mergeCell ref="B6:B7"/>
    <mergeCell ref="A3:C3"/>
    <mergeCell ref="A4:C4"/>
    <mergeCell ref="D6:D7"/>
    <mergeCell ref="L6:O6"/>
    <mergeCell ref="L305:O305"/>
    <mergeCell ref="H305:K305"/>
    <mergeCell ref="G305:G306"/>
    <mergeCell ref="G270:G271"/>
    <mergeCell ref="G294:G295"/>
    <mergeCell ref="L285:O285"/>
    <mergeCell ref="H285:K285"/>
    <mergeCell ref="L270:O270"/>
    <mergeCell ref="H294:K294"/>
    <mergeCell ref="L223:O223"/>
    <mergeCell ref="A67:A68"/>
    <mergeCell ref="G230:G231"/>
    <mergeCell ref="G212:G213"/>
    <mergeCell ref="G181:G182"/>
    <mergeCell ref="F192:F193"/>
    <mergeCell ref="G192:G193"/>
    <mergeCell ref="F67:F68"/>
    <mergeCell ref="E140:E141"/>
    <mergeCell ref="H162:K162"/>
    <mergeCell ref="L181:O181"/>
    <mergeCell ref="L212:O212"/>
    <mergeCell ref="L203:O203"/>
    <mergeCell ref="H212:K212"/>
    <mergeCell ref="L192:O192"/>
    <mergeCell ref="D555:D556"/>
    <mergeCell ref="F555:F556"/>
    <mergeCell ref="D393:D394"/>
    <mergeCell ref="F485:F486"/>
    <mergeCell ref="E526:E527"/>
    <mergeCell ref="D485:D486"/>
    <mergeCell ref="D465:D466"/>
    <mergeCell ref="E465:E466"/>
    <mergeCell ref="D473:D474"/>
    <mergeCell ref="F129:F130"/>
    <mergeCell ref="F149:F150"/>
    <mergeCell ref="E424:E425"/>
    <mergeCell ref="F424:F425"/>
    <mergeCell ref="E192:E193"/>
    <mergeCell ref="D162:D163"/>
    <mergeCell ref="E80:E81"/>
    <mergeCell ref="E118:E119"/>
    <mergeCell ref="F118:F119"/>
    <mergeCell ref="E129:E130"/>
    <mergeCell ref="F140:F141"/>
    <mergeCell ref="F100:F101"/>
    <mergeCell ref="D118:D119"/>
    <mergeCell ref="G108:G109"/>
    <mergeCell ref="E89:E90"/>
    <mergeCell ref="F89:F90"/>
    <mergeCell ref="F108:F109"/>
    <mergeCell ref="E149:E150"/>
    <mergeCell ref="G100:G101"/>
    <mergeCell ref="D89:D90"/>
    <mergeCell ref="D149:D150"/>
    <mergeCell ref="D140:D141"/>
    <mergeCell ref="A171:A172"/>
    <mergeCell ref="B171:B172"/>
    <mergeCell ref="B108:B109"/>
    <mergeCell ref="D100:D101"/>
    <mergeCell ref="C108:C109"/>
    <mergeCell ref="L171:O171"/>
    <mergeCell ref="D108:D109"/>
    <mergeCell ref="E108:E109"/>
    <mergeCell ref="H108:K108"/>
    <mergeCell ref="L108:O108"/>
    <mergeCell ref="C270:C271"/>
    <mergeCell ref="D80:D81"/>
    <mergeCell ref="A372:C372"/>
    <mergeCell ref="B100:B101"/>
    <mergeCell ref="C100:C101"/>
    <mergeCell ref="G171:G172"/>
    <mergeCell ref="C171:C172"/>
    <mergeCell ref="A181:A182"/>
    <mergeCell ref="B181:B182"/>
    <mergeCell ref="C181:C182"/>
    <mergeCell ref="C376:C377"/>
    <mergeCell ref="D376:D377"/>
    <mergeCell ref="B67:B68"/>
    <mergeCell ref="D129:D130"/>
    <mergeCell ref="D171:D172"/>
    <mergeCell ref="D270:D271"/>
    <mergeCell ref="D263:D264"/>
    <mergeCell ref="D67:D68"/>
    <mergeCell ref="D203:D204"/>
    <mergeCell ref="B270:B271"/>
    <mergeCell ref="A313:C313"/>
    <mergeCell ref="E171:E172"/>
    <mergeCell ref="F171:F172"/>
    <mergeCell ref="E294:E295"/>
    <mergeCell ref="F294:F295"/>
    <mergeCell ref="E253:E254"/>
    <mergeCell ref="F253:F254"/>
    <mergeCell ref="E181:E182"/>
    <mergeCell ref="F212:F213"/>
    <mergeCell ref="E270:E271"/>
    <mergeCell ref="A386:A387"/>
    <mergeCell ref="B386:B387"/>
    <mergeCell ref="C386:C387"/>
    <mergeCell ref="D386:D387"/>
    <mergeCell ref="L376:O376"/>
    <mergeCell ref="G386:G387"/>
    <mergeCell ref="H386:K386"/>
    <mergeCell ref="E386:E387"/>
    <mergeCell ref="A376:A377"/>
    <mergeCell ref="B376:B377"/>
    <mergeCell ref="L393:O393"/>
    <mergeCell ref="E404:E405"/>
    <mergeCell ref="G393:G394"/>
    <mergeCell ref="H393:K393"/>
    <mergeCell ref="G404:G405"/>
    <mergeCell ref="H404:K404"/>
    <mergeCell ref="L404:O404"/>
    <mergeCell ref="E393:E394"/>
    <mergeCell ref="F393:F394"/>
    <mergeCell ref="F404:F405"/>
    <mergeCell ref="C412:C413"/>
    <mergeCell ref="D412:D413"/>
    <mergeCell ref="A393:A394"/>
    <mergeCell ref="B393:B394"/>
    <mergeCell ref="C393:C394"/>
    <mergeCell ref="A404:A405"/>
    <mergeCell ref="B404:B405"/>
    <mergeCell ref="C404:C405"/>
    <mergeCell ref="D404:D405"/>
    <mergeCell ref="A424:A425"/>
    <mergeCell ref="B424:B425"/>
    <mergeCell ref="C424:C425"/>
    <mergeCell ref="D424:D425"/>
    <mergeCell ref="A412:A413"/>
    <mergeCell ref="B412:B413"/>
    <mergeCell ref="L424:O424"/>
    <mergeCell ref="E412:E413"/>
    <mergeCell ref="F412:F413"/>
    <mergeCell ref="G412:G413"/>
    <mergeCell ref="H412:K412"/>
    <mergeCell ref="G424:G425"/>
    <mergeCell ref="H424:K424"/>
  </mergeCells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МУП "Школьник"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LOTOS</cp:lastModifiedBy>
  <cp:lastPrinted>2021-11-26T04:05:15Z</cp:lastPrinted>
  <dcterms:created xsi:type="dcterms:W3CDTF">2016-06-22T05:39:38Z</dcterms:created>
  <dcterms:modified xsi:type="dcterms:W3CDTF">2022-12-19T11:43:28Z</dcterms:modified>
</cp:coreProperties>
</file>