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195" windowHeight="92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72" i="1"/>
  <c r="G372"/>
  <c r="F372"/>
  <c r="E372"/>
  <c r="D372"/>
  <c r="D572"/>
  <c r="E572"/>
  <c r="F572"/>
  <c r="G572"/>
  <c r="H572"/>
  <c r="I572"/>
  <c r="J572"/>
  <c r="K572"/>
  <c r="L572"/>
  <c r="M572"/>
  <c r="N572"/>
  <c r="O572"/>
  <c r="D68"/>
  <c r="N798"/>
  <c r="M798"/>
  <c r="L798"/>
  <c r="K798"/>
  <c r="J798"/>
  <c r="I798"/>
  <c r="G798"/>
  <c r="F798"/>
  <c r="E798"/>
  <c r="D798"/>
  <c r="L709"/>
  <c r="I500"/>
  <c r="E500"/>
  <c r="F19"/>
  <c r="E19"/>
  <c r="J31"/>
  <c r="F551"/>
  <c r="O440"/>
  <c r="D459"/>
  <c r="K459"/>
  <c r="L459"/>
  <c r="M459"/>
  <c r="O824"/>
  <c r="N824"/>
  <c r="M824"/>
  <c r="L824"/>
  <c r="K824"/>
  <c r="J824"/>
  <c r="I824"/>
  <c r="H824"/>
  <c r="D824"/>
  <c r="E824"/>
  <c r="F824"/>
  <c r="G824"/>
  <c r="D835"/>
  <c r="E835"/>
  <c r="F835"/>
  <c r="G835"/>
  <c r="H835"/>
  <c r="L835"/>
  <c r="O835"/>
  <c r="N835"/>
  <c r="M835"/>
  <c r="K835"/>
  <c r="J835"/>
  <c r="I835"/>
  <c r="O459"/>
  <c r="N459"/>
  <c r="J459"/>
  <c r="I459"/>
  <c r="H459"/>
  <c r="G459"/>
  <c r="F459"/>
  <c r="E459"/>
  <c r="O451"/>
  <c r="N451"/>
  <c r="M451"/>
  <c r="L451"/>
  <c r="K451"/>
  <c r="J451"/>
  <c r="I451"/>
  <c r="H451"/>
  <c r="G451"/>
  <c r="F451"/>
  <c r="E451"/>
  <c r="D451"/>
  <c r="O372"/>
  <c r="N372"/>
  <c r="M372"/>
  <c r="L372"/>
  <c r="J372"/>
  <c r="I372"/>
  <c r="H372"/>
  <c r="O134"/>
  <c r="N134"/>
  <c r="M134"/>
  <c r="L134"/>
  <c r="K134"/>
  <c r="J134"/>
  <c r="I134"/>
  <c r="H134"/>
  <c r="F134"/>
  <c r="G134"/>
  <c r="E134"/>
  <c r="D134"/>
  <c r="H31"/>
  <c r="H55"/>
  <c r="J748"/>
  <c r="O656"/>
  <c r="N656"/>
  <c r="M656"/>
  <c r="L656"/>
  <c r="K656"/>
  <c r="J656"/>
  <c r="I656"/>
  <c r="H656"/>
  <c r="G656"/>
  <c r="F656"/>
  <c r="E656"/>
  <c r="D656"/>
  <c r="J320"/>
  <c r="G805"/>
  <c r="O644"/>
  <c r="N644"/>
  <c r="M644"/>
  <c r="L644"/>
  <c r="K644"/>
  <c r="J644"/>
  <c r="I644"/>
  <c r="H644"/>
  <c r="G644"/>
  <c r="F644"/>
  <c r="E644"/>
  <c r="D644"/>
  <c r="J580"/>
  <c r="G580"/>
  <c r="O580"/>
  <c r="N580"/>
  <c r="M580"/>
  <c r="L580"/>
  <c r="K580"/>
  <c r="I580"/>
  <c r="H580"/>
  <c r="F580"/>
  <c r="E580"/>
  <c r="D580"/>
  <c r="O551"/>
  <c r="N551"/>
  <c r="M551"/>
  <c r="L551"/>
  <c r="K551"/>
  <c r="K603"/>
  <c r="J551"/>
  <c r="I551"/>
  <c r="H551"/>
  <c r="G551"/>
  <c r="D551"/>
  <c r="E551"/>
  <c r="O560"/>
  <c r="O280"/>
  <c r="N280"/>
  <c r="M280"/>
  <c r="L280"/>
  <c r="K280"/>
  <c r="J280"/>
  <c r="I280"/>
  <c r="H280"/>
  <c r="G280"/>
  <c r="F280"/>
  <c r="E280"/>
  <c r="D280"/>
  <c r="J248"/>
  <c r="I248"/>
  <c r="H248"/>
  <c r="F248"/>
  <c r="E248"/>
  <c r="D248"/>
  <c r="G248"/>
  <c r="O167"/>
  <c r="N167"/>
  <c r="M167"/>
  <c r="L167"/>
  <c r="K167"/>
  <c r="J167"/>
  <c r="I167"/>
  <c r="H167"/>
  <c r="G167"/>
  <c r="F167"/>
  <c r="E167"/>
  <c r="D167"/>
  <c r="O291"/>
  <c r="N291"/>
  <c r="M291"/>
  <c r="L291"/>
  <c r="K291"/>
  <c r="J291"/>
  <c r="I291"/>
  <c r="H291"/>
  <c r="G291"/>
  <c r="F291"/>
  <c r="E291"/>
  <c r="D291"/>
  <c r="M217"/>
  <c r="O227"/>
  <c r="I227"/>
  <c r="H227"/>
  <c r="G227"/>
  <c r="F227"/>
  <c r="E227"/>
  <c r="D227"/>
  <c r="L314"/>
  <c r="O314"/>
  <c r="N314"/>
  <c r="M314"/>
  <c r="K314"/>
  <c r="J314"/>
  <c r="I314"/>
  <c r="H314"/>
  <c r="G314"/>
  <c r="F314"/>
  <c r="E314"/>
  <c r="D314"/>
  <c r="F189"/>
  <c r="J68"/>
  <c r="J88"/>
  <c r="J111"/>
  <c r="D13"/>
  <c r="O13"/>
  <c r="N13"/>
  <c r="M13"/>
  <c r="L13"/>
  <c r="K13"/>
  <c r="J13"/>
  <c r="I13"/>
  <c r="H13"/>
  <c r="G13"/>
  <c r="F13"/>
  <c r="E13"/>
  <c r="O331"/>
  <c r="N331"/>
  <c r="M331"/>
  <c r="L331"/>
  <c r="K331"/>
  <c r="J331"/>
  <c r="I331"/>
  <c r="H331"/>
  <c r="G331"/>
  <c r="F331"/>
  <c r="E331"/>
  <c r="D331"/>
  <c r="O95"/>
  <c r="N95"/>
  <c r="M95"/>
  <c r="L95"/>
  <c r="K95"/>
  <c r="J95"/>
  <c r="I95"/>
  <c r="H95"/>
  <c r="G95"/>
  <c r="F95"/>
  <c r="E95"/>
  <c r="D95"/>
  <c r="G19"/>
  <c r="O49"/>
  <c r="N49"/>
  <c r="M49"/>
  <c r="L49"/>
  <c r="K49"/>
  <c r="J49"/>
  <c r="I49"/>
  <c r="H49"/>
  <c r="G49"/>
  <c r="F49"/>
  <c r="E49"/>
  <c r="D49"/>
  <c r="O417"/>
  <c r="O358"/>
  <c r="O359"/>
  <c r="N417"/>
  <c r="N358"/>
  <c r="N359"/>
  <c r="M417"/>
  <c r="M358"/>
  <c r="M359"/>
  <c r="L417"/>
  <c r="L358"/>
  <c r="K417"/>
  <c r="K358"/>
  <c r="J417"/>
  <c r="J358"/>
  <c r="I417"/>
  <c r="I358"/>
  <c r="H417"/>
  <c r="H358"/>
  <c r="G417"/>
  <c r="G358"/>
  <c r="F417"/>
  <c r="F358"/>
  <c r="E417"/>
  <c r="E358"/>
  <c r="D417"/>
  <c r="D358"/>
  <c r="N248"/>
  <c r="N269"/>
  <c r="N298"/>
  <c r="O410"/>
  <c r="N410"/>
  <c r="M410"/>
  <c r="L410"/>
  <c r="K410"/>
  <c r="J410"/>
  <c r="I410"/>
  <c r="H410"/>
  <c r="G410"/>
  <c r="F410"/>
  <c r="E410"/>
  <c r="D410"/>
  <c r="O398"/>
  <c r="N398"/>
  <c r="M398"/>
  <c r="L398"/>
  <c r="K398"/>
  <c r="J398"/>
  <c r="I398"/>
  <c r="H398"/>
  <c r="G398"/>
  <c r="F398"/>
  <c r="E398"/>
  <c r="D398"/>
  <c r="O390"/>
  <c r="N390"/>
  <c r="M390"/>
  <c r="L390"/>
  <c r="K390"/>
  <c r="J390"/>
  <c r="I390"/>
  <c r="H390"/>
  <c r="G390"/>
  <c r="F390"/>
  <c r="E390"/>
  <c r="D390"/>
  <c r="O379"/>
  <c r="N379"/>
  <c r="M379"/>
  <c r="L379"/>
  <c r="K379"/>
  <c r="J379"/>
  <c r="I379"/>
  <c r="H379"/>
  <c r="G379"/>
  <c r="F379"/>
  <c r="E379"/>
  <c r="D379"/>
  <c r="O248"/>
  <c r="O269"/>
  <c r="O298"/>
  <c r="M248"/>
  <c r="M269"/>
  <c r="M298"/>
  <c r="L248"/>
  <c r="L269"/>
  <c r="L298"/>
  <c r="K248"/>
  <c r="K269"/>
  <c r="K298"/>
  <c r="J269"/>
  <c r="J298"/>
  <c r="I269"/>
  <c r="I298"/>
  <c r="H269"/>
  <c r="H298"/>
  <c r="G269"/>
  <c r="G298"/>
  <c r="F269"/>
  <c r="F298"/>
  <c r="E269"/>
  <c r="E298"/>
  <c r="D269"/>
  <c r="D298"/>
  <c r="O351"/>
  <c r="N351"/>
  <c r="M351"/>
  <c r="L351"/>
  <c r="K351"/>
  <c r="J351"/>
  <c r="I351"/>
  <c r="H351"/>
  <c r="G351"/>
  <c r="F351"/>
  <c r="E351"/>
  <c r="D351"/>
  <c r="O340"/>
  <c r="N340"/>
  <c r="M340"/>
  <c r="L340"/>
  <c r="K340"/>
  <c r="J340"/>
  <c r="I340"/>
  <c r="H340"/>
  <c r="G340"/>
  <c r="F340"/>
  <c r="E340"/>
  <c r="D340"/>
  <c r="O320"/>
  <c r="N320"/>
  <c r="M320"/>
  <c r="L320"/>
  <c r="K320"/>
  <c r="I320"/>
  <c r="H320"/>
  <c r="G320"/>
  <c r="F320"/>
  <c r="E320"/>
  <c r="D320"/>
  <c r="O842"/>
  <c r="N842"/>
  <c r="M842"/>
  <c r="L842"/>
  <c r="K842"/>
  <c r="J842"/>
  <c r="I842"/>
  <c r="H842"/>
  <c r="G842"/>
  <c r="F842"/>
  <c r="E842"/>
  <c r="D842"/>
  <c r="O816"/>
  <c r="N816"/>
  <c r="M816"/>
  <c r="L816"/>
  <c r="K816"/>
  <c r="J816"/>
  <c r="I816"/>
  <c r="H816"/>
  <c r="G816"/>
  <c r="F816"/>
  <c r="E816"/>
  <c r="D816"/>
  <c r="O805"/>
  <c r="N805"/>
  <c r="M805"/>
  <c r="L805"/>
  <c r="K805"/>
  <c r="J805"/>
  <c r="I805"/>
  <c r="H805"/>
  <c r="F805"/>
  <c r="E805"/>
  <c r="D805"/>
  <c r="O798"/>
  <c r="H798"/>
  <c r="O784"/>
  <c r="N784"/>
  <c r="M784"/>
  <c r="L784"/>
  <c r="K784"/>
  <c r="J784"/>
  <c r="I784"/>
  <c r="H784"/>
  <c r="G784"/>
  <c r="F784"/>
  <c r="E784"/>
  <c r="D784"/>
  <c r="O777"/>
  <c r="N777"/>
  <c r="M777"/>
  <c r="L777"/>
  <c r="K777"/>
  <c r="J777"/>
  <c r="I777"/>
  <c r="H777"/>
  <c r="G777"/>
  <c r="F777"/>
  <c r="E777"/>
  <c r="D777"/>
  <c r="O766"/>
  <c r="N766"/>
  <c r="M766"/>
  <c r="L766"/>
  <c r="K766"/>
  <c r="J766"/>
  <c r="I766"/>
  <c r="H766"/>
  <c r="G766"/>
  <c r="F766"/>
  <c r="E766"/>
  <c r="D766"/>
  <c r="O759"/>
  <c r="N759"/>
  <c r="M759"/>
  <c r="L759"/>
  <c r="K759"/>
  <c r="J759"/>
  <c r="I759"/>
  <c r="H759"/>
  <c r="G759"/>
  <c r="F759"/>
  <c r="E759"/>
  <c r="D759"/>
  <c r="O748"/>
  <c r="N748"/>
  <c r="M748"/>
  <c r="L748"/>
  <c r="K748"/>
  <c r="I748"/>
  <c r="H748"/>
  <c r="G748"/>
  <c r="F748"/>
  <c r="E748"/>
  <c r="D748"/>
  <c r="O741"/>
  <c r="N741"/>
  <c r="M741"/>
  <c r="L741"/>
  <c r="K741"/>
  <c r="J741"/>
  <c r="I741"/>
  <c r="H741"/>
  <c r="G741"/>
  <c r="F741"/>
  <c r="E741"/>
  <c r="D741"/>
  <c r="O721"/>
  <c r="N721"/>
  <c r="M721"/>
  <c r="L721"/>
  <c r="K721"/>
  <c r="J721"/>
  <c r="I721"/>
  <c r="H721"/>
  <c r="G721"/>
  <c r="F721"/>
  <c r="E721"/>
  <c r="D721"/>
  <c r="O709"/>
  <c r="N709"/>
  <c r="M709"/>
  <c r="K709"/>
  <c r="J709"/>
  <c r="I709"/>
  <c r="H709"/>
  <c r="G709"/>
  <c r="F709"/>
  <c r="E709"/>
  <c r="D709"/>
  <c r="O591"/>
  <c r="N591"/>
  <c r="M591"/>
  <c r="L591"/>
  <c r="K591"/>
  <c r="J591"/>
  <c r="I591"/>
  <c r="H591"/>
  <c r="G591"/>
  <c r="F591"/>
  <c r="E591"/>
  <c r="D591"/>
  <c r="O530"/>
  <c r="N530"/>
  <c r="M530"/>
  <c r="L530"/>
  <c r="K530"/>
  <c r="J530"/>
  <c r="I530"/>
  <c r="H530"/>
  <c r="G530"/>
  <c r="F530"/>
  <c r="E530"/>
  <c r="D530"/>
  <c r="O520"/>
  <c r="N520"/>
  <c r="M520"/>
  <c r="L520"/>
  <c r="K520"/>
  <c r="J520"/>
  <c r="I520"/>
  <c r="H520"/>
  <c r="G520"/>
  <c r="F520"/>
  <c r="E520"/>
  <c r="D520"/>
  <c r="O471"/>
  <c r="N471"/>
  <c r="M471"/>
  <c r="L471"/>
  <c r="K471"/>
  <c r="J471"/>
  <c r="I471"/>
  <c r="H471"/>
  <c r="G471"/>
  <c r="F471"/>
  <c r="E471"/>
  <c r="D471"/>
  <c r="D234"/>
  <c r="O234"/>
  <c r="N234"/>
  <c r="M234"/>
  <c r="L234"/>
  <c r="K234"/>
  <c r="J234"/>
  <c r="I234"/>
  <c r="H234"/>
  <c r="G234"/>
  <c r="F234"/>
  <c r="E234"/>
  <c r="O217"/>
  <c r="N217"/>
  <c r="L217"/>
  <c r="K217"/>
  <c r="J217"/>
  <c r="I217"/>
  <c r="H217"/>
  <c r="G217"/>
  <c r="F217"/>
  <c r="E217"/>
  <c r="D217"/>
  <c r="O157"/>
  <c r="N157"/>
  <c r="M157"/>
  <c r="L157"/>
  <c r="K157"/>
  <c r="J157"/>
  <c r="I157"/>
  <c r="H157"/>
  <c r="G157"/>
  <c r="F157"/>
  <c r="E157"/>
  <c r="D157"/>
  <c r="O105"/>
  <c r="N105"/>
  <c r="M105"/>
  <c r="L105"/>
  <c r="K105"/>
  <c r="J105"/>
  <c r="I105"/>
  <c r="H105"/>
  <c r="G105"/>
  <c r="F105"/>
  <c r="E105"/>
  <c r="D105"/>
  <c r="O55"/>
  <c r="O56"/>
  <c r="O31"/>
  <c r="N55"/>
  <c r="N31"/>
  <c r="M55"/>
  <c r="M31"/>
  <c r="L55"/>
  <c r="L31"/>
  <c r="K55"/>
  <c r="K31"/>
  <c r="J55"/>
  <c r="I55"/>
  <c r="I31"/>
  <c r="G55"/>
  <c r="G31"/>
  <c r="F55"/>
  <c r="F31"/>
  <c r="E55"/>
  <c r="E31"/>
  <c r="D55"/>
  <c r="D31"/>
  <c r="G125"/>
  <c r="D125"/>
  <c r="O701"/>
  <c r="N701"/>
  <c r="M701"/>
  <c r="L701"/>
  <c r="K701"/>
  <c r="J701"/>
  <c r="I701"/>
  <c r="H701"/>
  <c r="G701"/>
  <c r="F701"/>
  <c r="E701"/>
  <c r="D701"/>
  <c r="O636"/>
  <c r="N636"/>
  <c r="M636"/>
  <c r="L636"/>
  <c r="K636"/>
  <c r="K666"/>
  <c r="J636"/>
  <c r="I636"/>
  <c r="H636"/>
  <c r="G636"/>
  <c r="F636"/>
  <c r="E636"/>
  <c r="D636"/>
  <c r="L19"/>
  <c r="O679"/>
  <c r="O728"/>
  <c r="O727"/>
  <c r="N679"/>
  <c r="N727"/>
  <c r="M679"/>
  <c r="M727"/>
  <c r="L679"/>
  <c r="L727"/>
  <c r="L728"/>
  <c r="K679"/>
  <c r="K728"/>
  <c r="K727"/>
  <c r="J679"/>
  <c r="J727"/>
  <c r="I679"/>
  <c r="I727"/>
  <c r="H679"/>
  <c r="H727"/>
  <c r="H728"/>
  <c r="G679"/>
  <c r="G727"/>
  <c r="F679"/>
  <c r="F727"/>
  <c r="E679"/>
  <c r="E727"/>
  <c r="D679"/>
  <c r="D727"/>
  <c r="O686"/>
  <c r="N686"/>
  <c r="M686"/>
  <c r="L686"/>
  <c r="K686"/>
  <c r="J686"/>
  <c r="I686"/>
  <c r="H686"/>
  <c r="G686"/>
  <c r="F686"/>
  <c r="E686"/>
  <c r="D686"/>
  <c r="O618"/>
  <c r="O665"/>
  <c r="N618"/>
  <c r="N665"/>
  <c r="N666"/>
  <c r="M618"/>
  <c r="M666"/>
  <c r="M665"/>
  <c r="L618"/>
  <c r="L665"/>
  <c r="K618"/>
  <c r="K665"/>
  <c r="J618"/>
  <c r="J665"/>
  <c r="I618"/>
  <c r="I666"/>
  <c r="I665"/>
  <c r="H618"/>
  <c r="H665"/>
  <c r="G618"/>
  <c r="G665"/>
  <c r="F618"/>
  <c r="F665"/>
  <c r="E618"/>
  <c r="E665"/>
  <c r="D618"/>
  <c r="D665"/>
  <c r="O625"/>
  <c r="N625"/>
  <c r="M625"/>
  <c r="L625"/>
  <c r="K625"/>
  <c r="J625"/>
  <c r="I625"/>
  <c r="H625"/>
  <c r="G625"/>
  <c r="F625"/>
  <c r="E625"/>
  <c r="D625"/>
  <c r="O602"/>
  <c r="O603"/>
  <c r="N602"/>
  <c r="M602"/>
  <c r="L602"/>
  <c r="K602"/>
  <c r="J602"/>
  <c r="J603"/>
  <c r="I602"/>
  <c r="H602"/>
  <c r="G602"/>
  <c r="F602"/>
  <c r="E602"/>
  <c r="D602"/>
  <c r="N560"/>
  <c r="M560"/>
  <c r="L560"/>
  <c r="K560"/>
  <c r="J560"/>
  <c r="I560"/>
  <c r="H560"/>
  <c r="G560"/>
  <c r="F560"/>
  <c r="E560"/>
  <c r="D560"/>
  <c r="O493"/>
  <c r="O512"/>
  <c r="O537"/>
  <c r="N493"/>
  <c r="N512"/>
  <c r="N537"/>
  <c r="M493"/>
  <c r="M538"/>
  <c r="M512"/>
  <c r="M537"/>
  <c r="L493"/>
  <c r="L512"/>
  <c r="L537"/>
  <c r="K493"/>
  <c r="K512"/>
  <c r="K537"/>
  <c r="K538"/>
  <c r="J493"/>
  <c r="J538"/>
  <c r="J512"/>
  <c r="J537"/>
  <c r="I493"/>
  <c r="I512"/>
  <c r="I537"/>
  <c r="H493"/>
  <c r="H512"/>
  <c r="H538"/>
  <c r="H537"/>
  <c r="G493"/>
  <c r="G512"/>
  <c r="G537"/>
  <c r="F493"/>
  <c r="F512"/>
  <c r="F537"/>
  <c r="E493"/>
  <c r="E512"/>
  <c r="E537"/>
  <c r="D493"/>
  <c r="D512"/>
  <c r="D537"/>
  <c r="O500"/>
  <c r="N500"/>
  <c r="M500"/>
  <c r="L500"/>
  <c r="K500"/>
  <c r="J500"/>
  <c r="H500"/>
  <c r="G500"/>
  <c r="F500"/>
  <c r="D500"/>
  <c r="O432"/>
  <c r="O478"/>
  <c r="O479"/>
  <c r="N432"/>
  <c r="N478"/>
  <c r="M432"/>
  <c r="M478"/>
  <c r="L432"/>
  <c r="L478"/>
  <c r="K432"/>
  <c r="K478"/>
  <c r="K479"/>
  <c r="J432"/>
  <c r="J478"/>
  <c r="I432"/>
  <c r="I478"/>
  <c r="H432"/>
  <c r="H478"/>
  <c r="G432"/>
  <c r="G478"/>
  <c r="F432"/>
  <c r="F478"/>
  <c r="E432"/>
  <c r="E478"/>
  <c r="D432"/>
  <c r="D478"/>
  <c r="N440"/>
  <c r="M440"/>
  <c r="L440"/>
  <c r="K440"/>
  <c r="J440"/>
  <c r="I440"/>
  <c r="H440"/>
  <c r="G440"/>
  <c r="F440"/>
  <c r="E440"/>
  <c r="D440"/>
  <c r="O147"/>
  <c r="N147"/>
  <c r="M147"/>
  <c r="L147"/>
  <c r="K147"/>
  <c r="J147"/>
  <c r="J175"/>
  <c r="I147"/>
  <c r="I175"/>
  <c r="H147"/>
  <c r="G147"/>
  <c r="F147"/>
  <c r="E147"/>
  <c r="D147"/>
  <c r="O125"/>
  <c r="N125"/>
  <c r="N175"/>
  <c r="M125"/>
  <c r="M175"/>
  <c r="L125"/>
  <c r="K125"/>
  <c r="J125"/>
  <c r="I125"/>
  <c r="H125"/>
  <c r="F125"/>
  <c r="E125"/>
  <c r="O256"/>
  <c r="N256"/>
  <c r="M256"/>
  <c r="L256"/>
  <c r="K256"/>
  <c r="J256"/>
  <c r="I256"/>
  <c r="H256"/>
  <c r="G256"/>
  <c r="F256"/>
  <c r="E256"/>
  <c r="D256"/>
  <c r="O197"/>
  <c r="N197"/>
  <c r="M197"/>
  <c r="L197"/>
  <c r="K197"/>
  <c r="J197"/>
  <c r="I197"/>
  <c r="H197"/>
  <c r="G197"/>
  <c r="F197"/>
  <c r="E197"/>
  <c r="D197"/>
  <c r="O75"/>
  <c r="N75"/>
  <c r="M75"/>
  <c r="L75"/>
  <c r="K75"/>
  <c r="J75"/>
  <c r="I75"/>
  <c r="H75"/>
  <c r="G75"/>
  <c r="F75"/>
  <c r="E75"/>
  <c r="D75"/>
  <c r="O19"/>
  <c r="N19"/>
  <c r="M19"/>
  <c r="K19"/>
  <c r="J19"/>
  <c r="I19"/>
  <c r="H19"/>
  <c r="D19"/>
  <c r="O189"/>
  <c r="O209"/>
  <c r="N189"/>
  <c r="N209"/>
  <c r="N227"/>
  <c r="M189"/>
  <c r="M209"/>
  <c r="M227"/>
  <c r="L189"/>
  <c r="L209"/>
  <c r="L227"/>
  <c r="K189"/>
  <c r="K209"/>
  <c r="K227"/>
  <c r="J189"/>
  <c r="J209"/>
  <c r="J227"/>
  <c r="I189"/>
  <c r="I209"/>
  <c r="H189"/>
  <c r="H209"/>
  <c r="G189"/>
  <c r="G209"/>
  <c r="F209"/>
  <c r="E189"/>
  <c r="E209"/>
  <c r="D189"/>
  <c r="D209"/>
  <c r="O174"/>
  <c r="O175"/>
  <c r="N174"/>
  <c r="M174"/>
  <c r="L174"/>
  <c r="K174"/>
  <c r="J174"/>
  <c r="I174"/>
  <c r="H174"/>
  <c r="G174"/>
  <c r="F174"/>
  <c r="E174"/>
  <c r="D174"/>
  <c r="O111"/>
  <c r="N111"/>
  <c r="M111"/>
  <c r="L111"/>
  <c r="L112"/>
  <c r="K111"/>
  <c r="I111"/>
  <c r="H111"/>
  <c r="G111"/>
  <c r="F111"/>
  <c r="E111"/>
  <c r="O68"/>
  <c r="O88"/>
  <c r="N68"/>
  <c r="N112"/>
  <c r="N88"/>
  <c r="M68"/>
  <c r="M88"/>
  <c r="L68"/>
  <c r="L88"/>
  <c r="K68"/>
  <c r="K88"/>
  <c r="K112"/>
  <c r="I68"/>
  <c r="I112"/>
  <c r="I88"/>
  <c r="H68"/>
  <c r="H88"/>
  <c r="G68"/>
  <c r="G88"/>
  <c r="F68"/>
  <c r="F88"/>
  <c r="E68"/>
  <c r="E88"/>
  <c r="D88"/>
  <c r="D111"/>
  <c r="E38"/>
  <c r="F38"/>
  <c r="G38"/>
  <c r="H38"/>
  <c r="I38"/>
  <c r="J38"/>
  <c r="K38"/>
  <c r="L38"/>
  <c r="M38"/>
  <c r="N38"/>
  <c r="O38"/>
  <c r="D38"/>
  <c r="E270"/>
  <c r="I728"/>
  <c r="M728"/>
  <c r="K56"/>
  <c r="H175"/>
  <c r="H666"/>
  <c r="L666"/>
  <c r="J56"/>
  <c r="M56"/>
  <c r="L603"/>
  <c r="N479"/>
  <c r="N538"/>
  <c r="O666"/>
  <c r="J666"/>
  <c r="J728"/>
  <c r="J479"/>
  <c r="N603"/>
  <c r="J112"/>
  <c r="I603"/>
  <c r="H112"/>
  <c r="H603"/>
  <c r="M112"/>
  <c r="O112"/>
  <c r="H479"/>
  <c r="L479"/>
  <c r="L538"/>
  <c r="O538"/>
  <c r="L56"/>
  <c r="N56"/>
  <c r="H56"/>
  <c r="M603"/>
  <c r="I479"/>
  <c r="M479"/>
  <c r="N728"/>
  <c r="I56"/>
  <c r="L175"/>
  <c r="K175"/>
  <c r="I538"/>
  <c r="M418"/>
</calcChain>
</file>

<file path=xl/sharedStrings.xml><?xml version="1.0" encoding="utf-8"?>
<sst xmlns="http://schemas.openxmlformats.org/spreadsheetml/2006/main" count="1974" uniqueCount="171">
  <si>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</si>
  <si>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</si>
  <si>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</si>
  <si>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</si>
  <si>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</si>
  <si>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</si>
  <si>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</si>
  <si>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</si>
  <si>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</si>
  <si>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</si>
  <si>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</si>
  <si>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</si>
  <si>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</si>
  <si>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</si>
  <si>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РР</t>
  </si>
  <si>
    <t>С</t>
  </si>
  <si>
    <t>Чай с сахаром</t>
  </si>
  <si>
    <t>Хлеб ржаной</t>
  </si>
  <si>
    <t>В1</t>
  </si>
  <si>
    <t>Итого</t>
  </si>
  <si>
    <t>День - вторник</t>
  </si>
  <si>
    <t>День - четверг</t>
  </si>
  <si>
    <t>Неделя - первая</t>
  </si>
  <si>
    <t>Неделя - вторая</t>
  </si>
  <si>
    <t>Макароны отварные</t>
  </si>
  <si>
    <t xml:space="preserve"> </t>
  </si>
  <si>
    <t>пятница</t>
  </si>
  <si>
    <t>День-</t>
  </si>
  <si>
    <t>День среда</t>
  </si>
  <si>
    <t xml:space="preserve">      Завтрак</t>
  </si>
  <si>
    <t xml:space="preserve">   Обед</t>
  </si>
  <si>
    <t>итого</t>
  </si>
  <si>
    <t>Всего</t>
  </si>
  <si>
    <r>
      <t xml:space="preserve">           </t>
    </r>
    <r>
      <rPr>
        <b/>
        <sz val="10"/>
        <rFont val="Arial Cyr"/>
        <charset val="204"/>
      </rPr>
      <t>Завтрак</t>
    </r>
  </si>
  <si>
    <r>
      <t xml:space="preserve">             </t>
    </r>
    <r>
      <rPr>
        <b/>
        <sz val="10"/>
        <rFont val="Arial Cyr"/>
        <charset val="204"/>
      </rPr>
      <t>Обед</t>
    </r>
  </si>
  <si>
    <t xml:space="preserve">           Завтрак</t>
  </si>
  <si>
    <t xml:space="preserve">         Обед</t>
  </si>
  <si>
    <r>
      <t xml:space="preserve">            </t>
    </r>
    <r>
      <rPr>
        <b/>
        <sz val="10"/>
        <rFont val="Arial Cyr"/>
        <charset val="204"/>
      </rPr>
      <t>Обед</t>
    </r>
  </si>
  <si>
    <r>
      <t xml:space="preserve">           </t>
    </r>
    <r>
      <rPr>
        <b/>
        <sz val="10"/>
        <rFont val="Arial Cyr"/>
        <charset val="204"/>
      </rPr>
      <t xml:space="preserve"> Завтрак</t>
    </r>
  </si>
  <si>
    <t xml:space="preserve">           Обед</t>
  </si>
  <si>
    <t xml:space="preserve">                   </t>
  </si>
  <si>
    <r>
      <t xml:space="preserve">                     </t>
    </r>
    <r>
      <rPr>
        <b/>
        <sz val="10"/>
        <rFont val="Times New Roman"/>
        <family val="1"/>
        <charset val="204"/>
      </rPr>
      <t>Всего</t>
    </r>
  </si>
  <si>
    <r>
      <t xml:space="preserve">              </t>
    </r>
    <r>
      <rPr>
        <b/>
        <sz val="10"/>
        <rFont val="Times New Roman"/>
        <family val="1"/>
        <charset val="204"/>
      </rPr>
      <t>Полдник</t>
    </r>
  </si>
  <si>
    <t>Вермишель молочная</t>
  </si>
  <si>
    <t>Масло сливочное</t>
  </si>
  <si>
    <t>Хлеб пшеничный</t>
  </si>
  <si>
    <t>Сыр</t>
  </si>
  <si>
    <t xml:space="preserve">   2-ой завтрак</t>
  </si>
  <si>
    <t>Картофельное пюре</t>
  </si>
  <si>
    <t>Кофейный напиток</t>
  </si>
  <si>
    <t>Компот из сухофруктов</t>
  </si>
  <si>
    <t>50/50</t>
  </si>
  <si>
    <t>Овощи свежие или консервированные</t>
  </si>
  <si>
    <t xml:space="preserve">Борщ со сметаной </t>
  </si>
  <si>
    <t xml:space="preserve">День -   </t>
  </si>
  <si>
    <t>понедельник</t>
  </si>
  <si>
    <t>Неделя-</t>
  </si>
  <si>
    <t>вторая</t>
  </si>
  <si>
    <t>Какао с молоком</t>
  </si>
  <si>
    <r>
      <t xml:space="preserve">               </t>
    </r>
    <r>
      <rPr>
        <b/>
        <sz val="10"/>
        <rFont val="Arial Cyr"/>
        <charset val="204"/>
      </rPr>
      <t>Обед</t>
    </r>
  </si>
  <si>
    <r>
      <t xml:space="preserve">             </t>
    </r>
    <r>
      <rPr>
        <b/>
        <sz val="10"/>
        <rFont val="Arial Cyr"/>
        <charset val="204"/>
      </rPr>
      <t xml:space="preserve"> Завтрак</t>
    </r>
  </si>
  <si>
    <r>
      <t xml:space="preserve">                </t>
    </r>
    <r>
      <rPr>
        <b/>
        <sz val="10"/>
        <rFont val="Arial Cyr"/>
        <charset val="204"/>
      </rPr>
      <t>Обед</t>
    </r>
  </si>
  <si>
    <t>Омлет запеченый с сыром</t>
  </si>
  <si>
    <t>День - среда</t>
  </si>
  <si>
    <r>
      <t xml:space="preserve">             </t>
    </r>
    <r>
      <rPr>
        <b/>
        <sz val="10"/>
        <rFont val="Arial Cyr"/>
        <charset val="204"/>
      </rPr>
      <t xml:space="preserve"> Обед</t>
    </r>
  </si>
  <si>
    <t>Компот из свежих яблок</t>
  </si>
  <si>
    <r>
      <t xml:space="preserve">            </t>
    </r>
    <r>
      <rPr>
        <b/>
        <sz val="10"/>
        <rFont val="Arial Cyr"/>
        <charset val="204"/>
      </rPr>
      <t>Завтрак</t>
    </r>
  </si>
  <si>
    <t>Суп картофельный с клецками</t>
  </si>
  <si>
    <t>Каша гречневая</t>
  </si>
  <si>
    <t>День - пятница</t>
  </si>
  <si>
    <r>
      <t xml:space="preserve">              </t>
    </r>
    <r>
      <rPr>
        <b/>
        <sz val="10"/>
        <rFont val="Arial Cyr"/>
        <charset val="204"/>
      </rPr>
      <t>Завтрак</t>
    </r>
  </si>
  <si>
    <t>Молочная продукция</t>
  </si>
  <si>
    <t>Сок фруктовый</t>
  </si>
  <si>
    <t>Фрукты</t>
  </si>
  <si>
    <t>Каша молочная манная</t>
  </si>
  <si>
    <t>Щи из свежей капусты с картофелем</t>
  </si>
  <si>
    <t xml:space="preserve">   Ужин</t>
  </si>
  <si>
    <t xml:space="preserve">              2 ужин</t>
  </si>
  <si>
    <r>
      <t xml:space="preserve">             </t>
    </r>
    <r>
      <rPr>
        <b/>
        <sz val="10"/>
        <rFont val="Arial Cyr"/>
        <charset val="204"/>
      </rPr>
      <t>ужин</t>
    </r>
  </si>
  <si>
    <t xml:space="preserve">         Ужин</t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</si>
  <si>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</si>
  <si>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t xml:space="preserve">              Ужин</t>
  </si>
  <si>
    <t xml:space="preserve">          2    Ужин</t>
  </si>
  <si>
    <t xml:space="preserve">           Полдник</t>
  </si>
  <si>
    <t xml:space="preserve">           Ужин</t>
  </si>
  <si>
    <r>
      <t xml:space="preserve">            </t>
    </r>
    <r>
      <rPr>
        <b/>
        <sz val="10"/>
        <rFont val="Times New Roman"/>
        <family val="1"/>
        <charset val="204"/>
      </rPr>
      <t xml:space="preserve">  2 Ужин</t>
    </r>
  </si>
  <si>
    <r>
      <t xml:space="preserve">               </t>
    </r>
    <r>
      <rPr>
        <b/>
        <sz val="10"/>
        <rFont val="Arial Cyr"/>
        <charset val="204"/>
      </rPr>
      <t>Полдник</t>
    </r>
  </si>
  <si>
    <r>
      <t xml:space="preserve">             </t>
    </r>
    <r>
      <rPr>
        <b/>
        <sz val="10"/>
        <rFont val="Arial Cyr"/>
        <charset val="204"/>
      </rPr>
      <t xml:space="preserve">  Ужин</t>
    </r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</si>
  <si>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</si>
  <si>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r>
      <t xml:space="preserve">               </t>
    </r>
    <r>
      <rPr>
        <b/>
        <sz val="10"/>
        <rFont val="Arial Cyr"/>
        <charset val="204"/>
      </rPr>
      <t xml:space="preserve"> Полдник</t>
    </r>
  </si>
  <si>
    <r>
      <t xml:space="preserve">                </t>
    </r>
    <r>
      <rPr>
        <b/>
        <sz val="10"/>
        <rFont val="Arial Cyr"/>
        <charset val="204"/>
      </rPr>
      <t>Ужин</t>
    </r>
  </si>
  <si>
    <t>2 Ужин</t>
  </si>
  <si>
    <t xml:space="preserve"> Полдник</t>
  </si>
  <si>
    <r>
      <t xml:space="preserve">             </t>
    </r>
    <r>
      <rPr>
        <b/>
        <sz val="10"/>
        <rFont val="Arial Cyr"/>
        <charset val="204"/>
      </rPr>
      <t xml:space="preserve"> Ужин</t>
    </r>
  </si>
  <si>
    <t xml:space="preserve">              2 Ужин</t>
  </si>
  <si>
    <r>
      <t xml:space="preserve">              </t>
    </r>
    <r>
      <rPr>
        <b/>
        <sz val="10"/>
        <rFont val="Arial Cyr"/>
        <charset val="204"/>
      </rPr>
      <t>Ужин</t>
    </r>
  </si>
  <si>
    <t>Полдник</t>
  </si>
  <si>
    <r>
      <t xml:space="preserve">             </t>
    </r>
    <r>
      <rPr>
        <b/>
        <sz val="10"/>
        <rFont val="Times New Roman"/>
        <family val="1"/>
        <charset val="204"/>
      </rPr>
      <t xml:space="preserve"> 2 ужин</t>
    </r>
  </si>
  <si>
    <t>День - Суббота</t>
  </si>
  <si>
    <t>День - Воскресенье</t>
  </si>
  <si>
    <t>День- воскресенье</t>
  </si>
  <si>
    <t>День -суббота</t>
  </si>
  <si>
    <t>Кисель</t>
  </si>
  <si>
    <t>Рис отварной</t>
  </si>
  <si>
    <t>Рагу овощное</t>
  </si>
  <si>
    <t>75/75</t>
  </si>
  <si>
    <t>Рассольник ленинградский</t>
  </si>
  <si>
    <t>Плов из филе цыплят</t>
  </si>
  <si>
    <t>Жаркое по-домашнему</t>
  </si>
  <si>
    <t>Цыплята отварные</t>
  </si>
  <si>
    <t>Голубцы ленивые</t>
  </si>
  <si>
    <t>Омлет натуральный</t>
  </si>
  <si>
    <t>Сосиски отварные</t>
  </si>
  <si>
    <t xml:space="preserve"> Овощи свежие или икра овощная</t>
  </si>
  <si>
    <t>Запеканка творожная со сгущенным молоком</t>
  </si>
  <si>
    <t>Суп из овощей</t>
  </si>
  <si>
    <t>Шницель рубленный</t>
  </si>
  <si>
    <t>Биточек из рыбы</t>
  </si>
  <si>
    <t>Борщ из свежей капусты с картофелем</t>
  </si>
  <si>
    <t>Суп картофельный с горохом</t>
  </si>
  <si>
    <t>Пицца</t>
  </si>
  <si>
    <t>Печенье</t>
  </si>
  <si>
    <t>Рыба тушеная с овощами</t>
  </si>
  <si>
    <t>216/100</t>
  </si>
  <si>
    <t>Пудинг творожный</t>
  </si>
  <si>
    <t>Ватрушка с творогом</t>
  </si>
  <si>
    <t>Капуста тушеная</t>
  </si>
  <si>
    <t>Зеленый горошек</t>
  </si>
  <si>
    <t xml:space="preserve">Тефтели </t>
  </si>
  <si>
    <t>Каша перловая</t>
  </si>
  <si>
    <t>93.81</t>
  </si>
  <si>
    <t>Вафли</t>
  </si>
  <si>
    <t>Котлета рыбная</t>
  </si>
  <si>
    <t xml:space="preserve">Голубцы ленивые </t>
  </si>
  <si>
    <t>Гуляш из говядины</t>
  </si>
  <si>
    <t>Азу из говядины</t>
  </si>
  <si>
    <t>Каша пшённая молочная</t>
  </si>
  <si>
    <t>Бутерброд с повидлом</t>
  </si>
  <si>
    <t>50/20</t>
  </si>
  <si>
    <t xml:space="preserve">Суп картофельный с бобовыми </t>
  </si>
  <si>
    <t xml:space="preserve">Суп картофельный </t>
  </si>
  <si>
    <t>Котлета по-домашнему</t>
  </si>
  <si>
    <t>40/200</t>
  </si>
  <si>
    <t>250/15</t>
  </si>
  <si>
    <t>Капуста тушеная, картофельное пюре</t>
  </si>
  <si>
    <t>Печень по- строгановски</t>
  </si>
  <si>
    <t xml:space="preserve">Рыба припущеная </t>
  </si>
  <si>
    <t>50/75</t>
  </si>
  <si>
    <t>160/15</t>
  </si>
  <si>
    <t>250/10</t>
  </si>
  <si>
    <t>50/150</t>
  </si>
  <si>
    <t>60/60</t>
  </si>
  <si>
    <t>Печень тушёная</t>
  </si>
  <si>
    <t>Суп картофельный с мясными фрикадельками</t>
  </si>
  <si>
    <t>Каша "Геркулесовая" молочная</t>
  </si>
  <si>
    <t>Каша рисовая молочная</t>
  </si>
  <si>
    <t>Яйцо варёное</t>
  </si>
  <si>
    <t>Молоко кипячёное</t>
  </si>
  <si>
    <t>150/15</t>
  </si>
  <si>
    <t>Суп картофельный с вермишелью</t>
  </si>
  <si>
    <t>Ватрушка с сыром и яйцом</t>
  </si>
  <si>
    <t>Суп крестьянский</t>
  </si>
  <si>
    <t>50/200</t>
  </si>
  <si>
    <t>Плов из говядины</t>
  </si>
  <si>
    <t xml:space="preserve">Возрастная категория - с 7-12 лет </t>
  </si>
  <si>
    <t xml:space="preserve">Возрастная категория -  7-12 лет </t>
  </si>
  <si>
    <t>Возрастная категория -  7-12 лет</t>
  </si>
  <si>
    <t>Возрастная категория - 7-12 лет</t>
  </si>
  <si>
    <t xml:space="preserve">Возрастная категория -7-12 лет </t>
  </si>
  <si>
    <t xml:space="preserve">Возрастная категория - 7- 12 лет </t>
  </si>
  <si>
    <t xml:space="preserve">Возрастная категория - 7-12 лет 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</si>
</sst>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2" fontId="2" fillId="0" borderId="1" xfId="0" applyNumberFormat="1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center" wrapText="1" indent="1"/>
    </xf>
    <xf numFmtId="2" fontId="4" fillId="0" borderId="0" xfId="0" applyNumberFormat="1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indent="1"/>
    </xf>
    <xf numFmtId="0" fontId="7" fillId="0" borderId="2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2" fontId="0" fillId="0" borderId="0" xfId="0" applyNumberFormat="1" applyAlignment="1">
      <alignment horizontal="left" indent="1"/>
    </xf>
    <xf numFmtId="2" fontId="2" fillId="0" borderId="0" xfId="0" applyNumberFormat="1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2" fontId="4" fillId="0" borderId="5" xfId="0" applyNumberFormat="1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top" wrapText="1" indent="1"/>
    </xf>
    <xf numFmtId="0" fontId="0" fillId="0" borderId="5" xfId="0" applyBorder="1" applyAlignment="1">
      <alignment horizontal="left" indent="1"/>
    </xf>
    <xf numFmtId="2" fontId="2" fillId="0" borderId="5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wrapText="1" indent="1"/>
    </xf>
    <xf numFmtId="0" fontId="0" fillId="0" borderId="0" xfId="0" applyNumberForma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8"/>
  <sheetViews>
    <sheetView tabSelected="1" zoomScaleNormal="100" workbookViewId="0"/>
  </sheetViews>
  <sheetFormatPr defaultColWidth="8.42578125" defaultRowHeight="12.75"/>
  <cols>
    <col min="1" max="1" width="5.5703125" style="3" customWidth="1"/>
    <col min="2" max="2" width="6.28515625" style="3" customWidth="1"/>
    <col min="3" max="3" width="19.28515625" style="3" customWidth="1"/>
    <col min="4" max="5" width="7.7109375" style="3" customWidth="1"/>
    <col min="6" max="6" width="9.5703125" style="3" customWidth="1"/>
    <col min="7" max="7" width="9.42578125" style="3" customWidth="1"/>
    <col min="8" max="8" width="9.140625" style="3" customWidth="1"/>
    <col min="9" max="9" width="8.85546875" style="3" customWidth="1"/>
    <col min="10" max="10" width="7.85546875" style="3" customWidth="1"/>
    <col min="11" max="11" width="7.7109375" style="3" customWidth="1"/>
    <col min="12" max="12" width="7" style="3" customWidth="1"/>
    <col min="13" max="14" width="7.7109375" style="3" customWidth="1"/>
    <col min="15" max="15" width="9.7109375" style="39" customWidth="1"/>
    <col min="16" max="22" width="8.42578125" style="3" customWidth="1"/>
    <col min="23" max="16384" width="8.42578125" style="3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35"/>
    </row>
    <row r="2" spans="1:15">
      <c r="A2" s="1"/>
      <c r="B2" s="1"/>
      <c r="C2" s="1"/>
      <c r="D2" s="1"/>
      <c r="E2" s="1"/>
      <c r="F2" s="45"/>
      <c r="G2" s="45"/>
      <c r="H2" s="45"/>
      <c r="I2" s="45"/>
      <c r="J2" s="1"/>
      <c r="K2" s="1"/>
      <c r="L2" s="45"/>
      <c r="M2" s="45"/>
      <c r="N2" s="45"/>
      <c r="O2" s="45"/>
    </row>
    <row r="3" spans="1:15">
      <c r="A3" s="45" t="s">
        <v>22</v>
      </c>
      <c r="B3" s="45"/>
      <c r="C3" s="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6"/>
    </row>
    <row r="4" spans="1:15">
      <c r="A4" s="45" t="s">
        <v>164</v>
      </c>
      <c r="B4" s="45"/>
      <c r="C4" s="4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6"/>
    </row>
    <row r="5" spans="1:15">
      <c r="A5" s="1"/>
      <c r="B5" s="1"/>
      <c r="C5" s="5" t="s">
        <v>29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6"/>
    </row>
    <row r="6" spans="1:15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2" t="s">
        <v>6</v>
      </c>
      <c r="H6" s="41" t="s">
        <v>7</v>
      </c>
      <c r="I6" s="41"/>
      <c r="J6" s="41"/>
      <c r="K6" s="41"/>
      <c r="L6" s="41" t="s">
        <v>8</v>
      </c>
      <c r="M6" s="41"/>
      <c r="N6" s="41"/>
      <c r="O6" s="41"/>
    </row>
    <row r="7" spans="1:15" ht="39" customHeight="1">
      <c r="A7" s="41"/>
      <c r="B7" s="41"/>
      <c r="C7" s="41"/>
      <c r="D7" s="41"/>
      <c r="E7" s="41"/>
      <c r="F7" s="41"/>
      <c r="G7" s="42"/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18</v>
      </c>
      <c r="N7" s="6" t="s">
        <v>14</v>
      </c>
      <c r="O7" s="6" t="s">
        <v>15</v>
      </c>
    </row>
    <row r="8" spans="1:15" customFormat="1">
      <c r="A8" s="26"/>
      <c r="B8" s="26">
        <v>200</v>
      </c>
      <c r="C8" s="27" t="s">
        <v>43</v>
      </c>
      <c r="D8" s="26">
        <v>4.4000000000000004</v>
      </c>
      <c r="E8" s="26">
        <v>5</v>
      </c>
      <c r="F8" s="26">
        <v>23.4</v>
      </c>
      <c r="G8" s="28">
        <v>152</v>
      </c>
      <c r="H8" s="26">
        <v>130.4</v>
      </c>
      <c r="I8" s="26">
        <v>17</v>
      </c>
      <c r="J8" s="26">
        <v>105.3</v>
      </c>
      <c r="K8" s="26">
        <v>0.36</v>
      </c>
      <c r="L8" s="26">
        <v>0.04</v>
      </c>
      <c r="M8" s="26">
        <v>0.06</v>
      </c>
      <c r="N8" s="26">
        <v>0.28000000000000003</v>
      </c>
      <c r="O8" s="26">
        <v>1</v>
      </c>
    </row>
    <row r="9" spans="1:15">
      <c r="A9" s="6">
        <v>14</v>
      </c>
      <c r="B9" s="6">
        <v>10</v>
      </c>
      <c r="C9" s="6" t="s">
        <v>44</v>
      </c>
      <c r="D9" s="6">
        <v>0.09</v>
      </c>
      <c r="E9" s="6">
        <v>7.3</v>
      </c>
      <c r="F9" s="6">
        <v>0.13</v>
      </c>
      <c r="G9" s="7">
        <v>66</v>
      </c>
      <c r="H9" s="6">
        <v>2.4</v>
      </c>
      <c r="I9" s="6">
        <v>0</v>
      </c>
      <c r="J9" s="6">
        <v>3</v>
      </c>
      <c r="K9" s="6">
        <v>0.01</v>
      </c>
      <c r="L9" s="6">
        <v>40</v>
      </c>
      <c r="M9" s="6">
        <v>0</v>
      </c>
      <c r="N9" s="6">
        <v>0.01</v>
      </c>
      <c r="O9" s="6">
        <v>0</v>
      </c>
    </row>
    <row r="10" spans="1:15">
      <c r="A10" s="9">
        <v>397</v>
      </c>
      <c r="B10" s="9">
        <v>200</v>
      </c>
      <c r="C10" s="9" t="s">
        <v>58</v>
      </c>
      <c r="D10" s="10">
        <v>6</v>
      </c>
      <c r="E10" s="10">
        <v>6.3</v>
      </c>
      <c r="F10" s="10">
        <v>20.399999999999999</v>
      </c>
      <c r="G10" s="10">
        <v>156</v>
      </c>
      <c r="H10" s="10">
        <v>183</v>
      </c>
      <c r="I10" s="10">
        <v>23.3</v>
      </c>
      <c r="J10" s="10">
        <v>153.30000000000001</v>
      </c>
      <c r="K10" s="10">
        <v>0.39</v>
      </c>
      <c r="L10" s="10">
        <v>0.03</v>
      </c>
      <c r="M10" s="10">
        <v>0.06</v>
      </c>
      <c r="N10" s="10">
        <v>0.19</v>
      </c>
      <c r="O10" s="10">
        <v>1.6</v>
      </c>
    </row>
    <row r="11" spans="1:15" customFormat="1">
      <c r="A11" s="31"/>
      <c r="B11" s="31">
        <v>40</v>
      </c>
      <c r="C11" s="32" t="s">
        <v>45</v>
      </c>
      <c r="D11" s="33">
        <v>3.04</v>
      </c>
      <c r="E11" s="33">
        <v>0.24</v>
      </c>
      <c r="F11" s="33">
        <v>20.9</v>
      </c>
      <c r="G11" s="33">
        <v>93</v>
      </c>
      <c r="H11" s="33">
        <v>8</v>
      </c>
      <c r="I11" s="33">
        <v>5.6</v>
      </c>
      <c r="J11" s="34">
        <v>26</v>
      </c>
      <c r="K11" s="34">
        <v>0.36</v>
      </c>
      <c r="L11" s="33">
        <v>0</v>
      </c>
      <c r="M11" s="33">
        <v>0.04</v>
      </c>
      <c r="N11" s="33">
        <v>0.37</v>
      </c>
      <c r="O11" s="33">
        <v>0</v>
      </c>
    </row>
    <row r="12" spans="1:15">
      <c r="A12" s="9"/>
      <c r="B12" s="9">
        <v>40</v>
      </c>
      <c r="C12" s="9" t="s">
        <v>156</v>
      </c>
      <c r="D12" s="10">
        <v>4.8</v>
      </c>
      <c r="E12" s="10">
        <v>4.0999999999999996</v>
      </c>
      <c r="F12" s="10">
        <v>0.3</v>
      </c>
      <c r="G12" s="10">
        <v>56.6</v>
      </c>
      <c r="H12" s="10">
        <v>22</v>
      </c>
      <c r="I12" s="10">
        <v>21.6</v>
      </c>
      <c r="J12" s="10">
        <v>74</v>
      </c>
      <c r="K12" s="10">
        <v>0.08</v>
      </c>
      <c r="L12" s="10">
        <v>56</v>
      </c>
      <c r="M12" s="10">
        <v>0.03</v>
      </c>
      <c r="N12" s="10">
        <v>0.08</v>
      </c>
      <c r="O12" s="10">
        <v>0</v>
      </c>
    </row>
    <row r="13" spans="1:15">
      <c r="A13" s="6"/>
      <c r="B13" s="6"/>
      <c r="C13" s="12" t="s">
        <v>19</v>
      </c>
      <c r="D13" s="13">
        <f t="shared" ref="D13:O13" si="0">SUM(D8:D11)</f>
        <v>13.530000000000001</v>
      </c>
      <c r="E13" s="13">
        <f t="shared" si="0"/>
        <v>18.84</v>
      </c>
      <c r="F13" s="13">
        <f t="shared" si="0"/>
        <v>64.829999999999984</v>
      </c>
      <c r="G13" s="13">
        <f t="shared" si="0"/>
        <v>467</v>
      </c>
      <c r="H13" s="13">
        <f t="shared" si="0"/>
        <v>323.8</v>
      </c>
      <c r="I13" s="13">
        <f t="shared" si="0"/>
        <v>45.9</v>
      </c>
      <c r="J13" s="13">
        <f t="shared" si="0"/>
        <v>287.60000000000002</v>
      </c>
      <c r="K13" s="13">
        <f t="shared" si="0"/>
        <v>1.1200000000000001</v>
      </c>
      <c r="L13" s="13">
        <f t="shared" si="0"/>
        <v>40.07</v>
      </c>
      <c r="M13" s="13">
        <f t="shared" si="0"/>
        <v>0.16</v>
      </c>
      <c r="N13" s="13">
        <f t="shared" si="0"/>
        <v>0.85000000000000009</v>
      </c>
      <c r="O13" s="13">
        <f t="shared" si="0"/>
        <v>2.6</v>
      </c>
    </row>
    <row r="14" spans="1:15">
      <c r="A14" s="14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7"/>
    </row>
    <row r="15" spans="1:15">
      <c r="A15" s="1"/>
      <c r="B15" s="1"/>
      <c r="C15" s="5" t="s">
        <v>47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6"/>
    </row>
    <row r="16" spans="1:15">
      <c r="A16" s="41" t="s">
        <v>0</v>
      </c>
      <c r="B16" s="41" t="s">
        <v>1</v>
      </c>
      <c r="C16" s="41" t="s">
        <v>2</v>
      </c>
      <c r="D16" s="41" t="s">
        <v>3</v>
      </c>
      <c r="E16" s="41" t="s">
        <v>4</v>
      </c>
      <c r="F16" s="41" t="s">
        <v>5</v>
      </c>
      <c r="G16" s="42" t="s">
        <v>6</v>
      </c>
      <c r="H16" s="41" t="s">
        <v>7</v>
      </c>
      <c r="I16" s="41"/>
      <c r="J16" s="41"/>
      <c r="K16" s="41"/>
      <c r="L16" s="41" t="s">
        <v>8</v>
      </c>
      <c r="M16" s="41"/>
      <c r="N16" s="41"/>
      <c r="O16" s="41"/>
    </row>
    <row r="17" spans="1:15" ht="39" customHeight="1">
      <c r="A17" s="41"/>
      <c r="B17" s="41"/>
      <c r="C17" s="41"/>
      <c r="D17" s="41"/>
      <c r="E17" s="41"/>
      <c r="F17" s="41"/>
      <c r="G17" s="42"/>
      <c r="H17" s="6" t="s">
        <v>9</v>
      </c>
      <c r="I17" s="6" t="s">
        <v>10</v>
      </c>
      <c r="J17" s="6" t="s">
        <v>11</v>
      </c>
      <c r="K17" s="6" t="s">
        <v>12</v>
      </c>
      <c r="L17" s="6" t="s">
        <v>13</v>
      </c>
      <c r="M17" s="6" t="s">
        <v>18</v>
      </c>
      <c r="N17" s="6" t="s">
        <v>14</v>
      </c>
      <c r="O17" s="6" t="s">
        <v>15</v>
      </c>
    </row>
    <row r="18" spans="1:15">
      <c r="A18" s="6"/>
      <c r="B18" s="6">
        <v>180</v>
      </c>
      <c r="C18" s="6" t="s">
        <v>73</v>
      </c>
      <c r="D18" s="6">
        <v>1.08</v>
      </c>
      <c r="E18" s="6">
        <v>0</v>
      </c>
      <c r="F18" s="6">
        <v>10.1</v>
      </c>
      <c r="G18" s="7">
        <v>46</v>
      </c>
      <c r="H18" s="6">
        <v>40.799999999999997</v>
      </c>
      <c r="I18" s="6">
        <v>15.6</v>
      </c>
      <c r="J18" s="6">
        <v>27.6</v>
      </c>
      <c r="K18" s="6">
        <v>0.36</v>
      </c>
      <c r="L18" s="6">
        <v>0.06</v>
      </c>
      <c r="M18" s="6">
        <v>0.04</v>
      </c>
      <c r="N18" s="6">
        <v>0.24</v>
      </c>
      <c r="O18" s="6">
        <v>72</v>
      </c>
    </row>
    <row r="19" spans="1:15">
      <c r="A19" s="9"/>
      <c r="B19" s="9"/>
      <c r="C19" s="12" t="s">
        <v>31</v>
      </c>
      <c r="D19" s="13">
        <f t="shared" ref="D19:O19" si="1">SUM(D18:D18)</f>
        <v>1.08</v>
      </c>
      <c r="E19" s="13">
        <f t="shared" si="1"/>
        <v>0</v>
      </c>
      <c r="F19" s="13">
        <f t="shared" si="1"/>
        <v>10.1</v>
      </c>
      <c r="G19" s="13">
        <f t="shared" si="1"/>
        <v>46</v>
      </c>
      <c r="H19" s="13">
        <f t="shared" si="1"/>
        <v>40.799999999999997</v>
      </c>
      <c r="I19" s="13">
        <f t="shared" si="1"/>
        <v>15.6</v>
      </c>
      <c r="J19" s="13">
        <f t="shared" si="1"/>
        <v>27.6</v>
      </c>
      <c r="K19" s="13">
        <f t="shared" si="1"/>
        <v>0.36</v>
      </c>
      <c r="L19" s="13">
        <f t="shared" si="1"/>
        <v>0.06</v>
      </c>
      <c r="M19" s="13">
        <f t="shared" si="1"/>
        <v>0.04</v>
      </c>
      <c r="N19" s="13">
        <f t="shared" si="1"/>
        <v>0.24</v>
      </c>
      <c r="O19" s="13">
        <f t="shared" si="1"/>
        <v>72</v>
      </c>
    </row>
    <row r="20" spans="1:15">
      <c r="A20" s="14"/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7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6"/>
    </row>
    <row r="22" spans="1:15">
      <c r="A22" s="1"/>
      <c r="B22" s="1"/>
      <c r="C22" s="5" t="s">
        <v>30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6"/>
    </row>
    <row r="23" spans="1:15">
      <c r="A23" s="41" t="s">
        <v>0</v>
      </c>
      <c r="B23" s="41" t="s">
        <v>1</v>
      </c>
      <c r="C23" s="41" t="s">
        <v>2</v>
      </c>
      <c r="D23" s="41" t="s">
        <v>3</v>
      </c>
      <c r="E23" s="41" t="s">
        <v>4</v>
      </c>
      <c r="F23" s="41" t="s">
        <v>5</v>
      </c>
      <c r="G23" s="42" t="s">
        <v>6</v>
      </c>
      <c r="H23" s="41" t="s">
        <v>7</v>
      </c>
      <c r="I23" s="41"/>
      <c r="J23" s="41"/>
      <c r="K23" s="41"/>
      <c r="L23" s="41" t="s">
        <v>8</v>
      </c>
      <c r="M23" s="41"/>
      <c r="N23" s="41"/>
      <c r="O23" s="41"/>
    </row>
    <row r="24" spans="1:15" ht="44.25" customHeight="1">
      <c r="A24" s="41"/>
      <c r="B24" s="41"/>
      <c r="C24" s="41"/>
      <c r="D24" s="41"/>
      <c r="E24" s="41"/>
      <c r="F24" s="41"/>
      <c r="G24" s="42"/>
      <c r="H24" s="6" t="s">
        <v>9</v>
      </c>
      <c r="I24" s="6" t="s">
        <v>10</v>
      </c>
      <c r="J24" s="6" t="s">
        <v>11</v>
      </c>
      <c r="K24" s="6" t="s">
        <v>12</v>
      </c>
      <c r="L24" s="6" t="s">
        <v>13</v>
      </c>
      <c r="M24" s="6" t="s">
        <v>18</v>
      </c>
      <c r="N24" s="6" t="s">
        <v>14</v>
      </c>
      <c r="O24" s="6" t="s">
        <v>15</v>
      </c>
    </row>
    <row r="25" spans="1:15" ht="47.45" customHeight="1">
      <c r="A25" s="6">
        <v>120</v>
      </c>
      <c r="B25" s="6">
        <v>250</v>
      </c>
      <c r="C25" s="6" t="s">
        <v>75</v>
      </c>
      <c r="D25" s="6">
        <v>2.2000000000000002</v>
      </c>
      <c r="E25" s="6">
        <v>2.7</v>
      </c>
      <c r="F25" s="6">
        <v>9.1999999999999993</v>
      </c>
      <c r="G25" s="7">
        <v>70</v>
      </c>
      <c r="H25" s="6">
        <v>57</v>
      </c>
      <c r="I25" s="6">
        <v>27</v>
      </c>
      <c r="J25" s="6">
        <v>192</v>
      </c>
      <c r="K25" s="6">
        <v>0.8</v>
      </c>
      <c r="L25" s="6">
        <v>0</v>
      </c>
      <c r="M25" s="6">
        <v>0.06</v>
      </c>
      <c r="N25" s="6">
        <v>0.9</v>
      </c>
      <c r="O25" s="6">
        <v>21.6</v>
      </c>
    </row>
    <row r="26" spans="1:15" ht="25.5">
      <c r="A26" s="6">
        <v>416</v>
      </c>
      <c r="B26" s="6" t="s">
        <v>147</v>
      </c>
      <c r="C26" s="6" t="s">
        <v>134</v>
      </c>
      <c r="D26" s="6">
        <v>12.3</v>
      </c>
      <c r="E26" s="6">
        <v>6</v>
      </c>
      <c r="F26" s="6">
        <v>4.4000000000000004</v>
      </c>
      <c r="G26" s="7">
        <v>120</v>
      </c>
      <c r="H26" s="6">
        <v>17</v>
      </c>
      <c r="I26" s="6">
        <v>10</v>
      </c>
      <c r="J26" s="6">
        <v>88</v>
      </c>
      <c r="K26" s="6">
        <v>1.1200000000000001</v>
      </c>
      <c r="L26" s="6">
        <v>0</v>
      </c>
      <c r="M26" s="6">
        <v>0.02</v>
      </c>
      <c r="N26" s="6">
        <v>1.6</v>
      </c>
      <c r="O26" s="6">
        <v>0</v>
      </c>
    </row>
    <row r="27" spans="1:15">
      <c r="A27" s="6">
        <v>463</v>
      </c>
      <c r="B27" s="6">
        <v>150</v>
      </c>
      <c r="C27" s="6" t="s">
        <v>68</v>
      </c>
      <c r="D27" s="6">
        <v>8.6</v>
      </c>
      <c r="E27" s="6">
        <v>7</v>
      </c>
      <c r="F27" s="6">
        <v>42</v>
      </c>
      <c r="G27" s="7">
        <v>267</v>
      </c>
      <c r="H27" s="6">
        <v>24</v>
      </c>
      <c r="I27" s="6">
        <v>120</v>
      </c>
      <c r="J27" s="6">
        <v>201</v>
      </c>
      <c r="K27" s="6">
        <v>4.5</v>
      </c>
      <c r="L27" s="6">
        <v>0.02</v>
      </c>
      <c r="M27" s="6">
        <v>0.2</v>
      </c>
      <c r="N27" s="6">
        <v>2.5</v>
      </c>
      <c r="O27" s="6">
        <v>0</v>
      </c>
    </row>
    <row r="28" spans="1:15" ht="26.45" customHeight="1">
      <c r="A28" s="6">
        <v>932</v>
      </c>
      <c r="B28" s="6">
        <v>200</v>
      </c>
      <c r="C28" s="6" t="s">
        <v>50</v>
      </c>
      <c r="D28" s="6">
        <v>0.6</v>
      </c>
      <c r="E28" s="6">
        <v>0</v>
      </c>
      <c r="F28" s="6">
        <v>30.8</v>
      </c>
      <c r="G28" s="7">
        <v>130</v>
      </c>
      <c r="H28" s="6">
        <v>24</v>
      </c>
      <c r="I28" s="6">
        <v>16</v>
      </c>
      <c r="J28" s="6">
        <v>22</v>
      </c>
      <c r="K28" s="6">
        <v>0.8</v>
      </c>
      <c r="L28" s="6">
        <v>0.04</v>
      </c>
      <c r="M28" s="6">
        <v>0.3</v>
      </c>
      <c r="N28" s="6">
        <v>0</v>
      </c>
      <c r="O28" s="6">
        <v>0</v>
      </c>
    </row>
    <row r="29" spans="1:15">
      <c r="A29" s="9"/>
      <c r="B29" s="9">
        <v>40</v>
      </c>
      <c r="C29" s="9" t="s">
        <v>17</v>
      </c>
      <c r="D29" s="10">
        <v>2.7</v>
      </c>
      <c r="E29" s="10">
        <v>0.48</v>
      </c>
      <c r="F29" s="10">
        <v>18.5</v>
      </c>
      <c r="G29" s="10">
        <v>86</v>
      </c>
      <c r="H29" s="10">
        <v>12</v>
      </c>
      <c r="I29" s="10">
        <v>18.399999999999999</v>
      </c>
      <c r="J29" s="11">
        <v>49</v>
      </c>
      <c r="K29" s="11">
        <v>0.9</v>
      </c>
      <c r="L29" s="10">
        <v>0</v>
      </c>
      <c r="M29" s="10">
        <v>0.06</v>
      </c>
      <c r="N29" s="10">
        <v>0.48</v>
      </c>
      <c r="O29" s="10">
        <v>0</v>
      </c>
    </row>
    <row r="30" spans="1:15" customFormat="1">
      <c r="A30" s="31"/>
      <c r="B30" s="31">
        <v>40</v>
      </c>
      <c r="C30" s="32" t="s">
        <v>45</v>
      </c>
      <c r="D30" s="33">
        <v>3.04</v>
      </c>
      <c r="E30" s="33">
        <v>0.24</v>
      </c>
      <c r="F30" s="33">
        <v>20.9</v>
      </c>
      <c r="G30" s="33">
        <v>93</v>
      </c>
      <c r="H30" s="33">
        <v>8</v>
      </c>
      <c r="I30" s="33">
        <v>5.6</v>
      </c>
      <c r="J30" s="34">
        <v>26</v>
      </c>
      <c r="K30" s="34">
        <v>0.36</v>
      </c>
      <c r="L30" s="33">
        <v>0</v>
      </c>
      <c r="M30" s="33">
        <v>0.04</v>
      </c>
      <c r="N30" s="33">
        <v>0.37</v>
      </c>
      <c r="O30" s="33">
        <v>0</v>
      </c>
    </row>
    <row r="31" spans="1:15">
      <c r="A31" s="9"/>
      <c r="B31" s="9"/>
      <c r="C31" s="12" t="s">
        <v>31</v>
      </c>
      <c r="D31" s="13">
        <f t="shared" ref="D31:O31" si="2">SUM(D25:D30)</f>
        <v>29.44</v>
      </c>
      <c r="E31" s="13">
        <f t="shared" si="2"/>
        <v>16.419999999999998</v>
      </c>
      <c r="F31" s="13">
        <f t="shared" si="2"/>
        <v>125.80000000000001</v>
      </c>
      <c r="G31" s="13">
        <f t="shared" si="2"/>
        <v>766</v>
      </c>
      <c r="H31" s="13">
        <f t="shared" si="2"/>
        <v>142</v>
      </c>
      <c r="I31" s="13">
        <f t="shared" si="2"/>
        <v>197</v>
      </c>
      <c r="J31" s="13">
        <f t="shared" si="2"/>
        <v>578</v>
      </c>
      <c r="K31" s="13">
        <f t="shared" si="2"/>
        <v>8.4799999999999986</v>
      </c>
      <c r="L31" s="13">
        <f t="shared" si="2"/>
        <v>0.06</v>
      </c>
      <c r="M31" s="13">
        <f t="shared" si="2"/>
        <v>0.68000000000000016</v>
      </c>
      <c r="N31" s="13">
        <f t="shared" si="2"/>
        <v>5.8500000000000005</v>
      </c>
      <c r="O31" s="13">
        <f t="shared" si="2"/>
        <v>21.6</v>
      </c>
    </row>
    <row r="32" spans="1:15" ht="12.75" customHeight="1">
      <c r="A32" s="14"/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7"/>
    </row>
    <row r="33" spans="1:15" ht="12.75" customHeight="1">
      <c r="A33" s="17"/>
      <c r="B33" s="17"/>
      <c r="C33" s="17" t="s">
        <v>42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7"/>
    </row>
    <row r="34" spans="1:15" ht="12.75" customHeight="1">
      <c r="A34" s="41" t="s">
        <v>0</v>
      </c>
      <c r="B34" s="41" t="s">
        <v>1</v>
      </c>
      <c r="C34" s="41" t="s">
        <v>2</v>
      </c>
      <c r="D34" s="41" t="s">
        <v>3</v>
      </c>
      <c r="E34" s="41" t="s">
        <v>4</v>
      </c>
      <c r="F34" s="41" t="s">
        <v>5</v>
      </c>
      <c r="G34" s="42" t="s">
        <v>6</v>
      </c>
      <c r="H34" s="41" t="s">
        <v>7</v>
      </c>
      <c r="I34" s="41"/>
      <c r="J34" s="41"/>
      <c r="K34" s="41"/>
      <c r="L34" s="41" t="s">
        <v>8</v>
      </c>
      <c r="M34" s="41"/>
      <c r="N34" s="41"/>
      <c r="O34" s="41"/>
    </row>
    <row r="35" spans="1:15" ht="42" customHeight="1">
      <c r="A35" s="41"/>
      <c r="B35" s="41"/>
      <c r="C35" s="41"/>
      <c r="D35" s="41"/>
      <c r="E35" s="41"/>
      <c r="F35" s="41"/>
      <c r="G35" s="42"/>
      <c r="H35" s="6" t="s">
        <v>9</v>
      </c>
      <c r="I35" s="6" t="s">
        <v>10</v>
      </c>
      <c r="J35" s="6" t="s">
        <v>11</v>
      </c>
      <c r="K35" s="6" t="s">
        <v>12</v>
      </c>
      <c r="L35" s="6" t="s">
        <v>13</v>
      </c>
      <c r="M35" s="6" t="s">
        <v>18</v>
      </c>
      <c r="N35" s="6" t="s">
        <v>14</v>
      </c>
      <c r="O35" s="6" t="s">
        <v>15</v>
      </c>
    </row>
    <row r="36" spans="1:15" ht="28.15" customHeight="1">
      <c r="A36" s="9">
        <v>2</v>
      </c>
      <c r="B36" s="9" t="s">
        <v>138</v>
      </c>
      <c r="C36" s="9" t="s">
        <v>137</v>
      </c>
      <c r="D36" s="10">
        <v>13.78</v>
      </c>
      <c r="E36" s="10">
        <v>12.64</v>
      </c>
      <c r="F36" s="10">
        <v>60.11</v>
      </c>
      <c r="G36" s="10">
        <v>394.35</v>
      </c>
      <c r="H36" s="10">
        <v>215.99</v>
      </c>
      <c r="I36" s="10">
        <v>42.91</v>
      </c>
      <c r="J36" s="10">
        <v>217</v>
      </c>
      <c r="K36" s="10">
        <v>1.74</v>
      </c>
      <c r="L36" s="10">
        <v>0.15</v>
      </c>
      <c r="M36" s="10">
        <v>0.17</v>
      </c>
      <c r="N36" s="10">
        <v>4.29</v>
      </c>
      <c r="O36" s="10">
        <v>0</v>
      </c>
    </row>
    <row r="37" spans="1:15" ht="15.75" customHeight="1">
      <c r="A37" s="6"/>
      <c r="B37" s="6">
        <v>200</v>
      </c>
      <c r="C37" s="6" t="s">
        <v>72</v>
      </c>
      <c r="D37" s="6">
        <v>0.6</v>
      </c>
      <c r="E37" s="6">
        <v>0</v>
      </c>
      <c r="F37" s="6">
        <v>37.299999999999997</v>
      </c>
      <c r="G37" s="7">
        <v>120</v>
      </c>
      <c r="H37" s="6">
        <v>3</v>
      </c>
      <c r="I37" s="6">
        <v>0</v>
      </c>
      <c r="J37" s="6">
        <v>36</v>
      </c>
      <c r="K37" s="6">
        <v>0.4</v>
      </c>
      <c r="L37" s="6">
        <v>0</v>
      </c>
      <c r="M37" s="6">
        <v>0.04</v>
      </c>
      <c r="N37" s="6">
        <v>0</v>
      </c>
      <c r="O37" s="6">
        <v>8</v>
      </c>
    </row>
    <row r="38" spans="1:15" ht="12.75" customHeight="1">
      <c r="A38" s="6"/>
      <c r="B38" s="18"/>
      <c r="C38" s="12" t="s">
        <v>19</v>
      </c>
      <c r="D38" s="13">
        <f>SUM(D36:D37)</f>
        <v>14.379999999999999</v>
      </c>
      <c r="E38" s="13">
        <f>SUM(E36:E37)</f>
        <v>12.64</v>
      </c>
      <c r="F38" s="13">
        <f>SUM(F36:F37)</f>
        <v>97.41</v>
      </c>
      <c r="G38" s="13">
        <f>SUM(G36:G37)</f>
        <v>514.35</v>
      </c>
      <c r="H38" s="13">
        <f>SUM(H36:H37)</f>
        <v>218.99</v>
      </c>
      <c r="I38" s="13">
        <f t="shared" ref="I38:O38" si="3">SUM(I35:I37)</f>
        <v>42.91</v>
      </c>
      <c r="J38" s="13">
        <f t="shared" si="3"/>
        <v>253</v>
      </c>
      <c r="K38" s="13">
        <f t="shared" si="3"/>
        <v>2.14</v>
      </c>
      <c r="L38" s="13">
        <f t="shared" si="3"/>
        <v>0.15</v>
      </c>
      <c r="M38" s="13">
        <f t="shared" si="3"/>
        <v>0.21000000000000002</v>
      </c>
      <c r="N38" s="13">
        <f t="shared" si="3"/>
        <v>4.29</v>
      </c>
      <c r="O38" s="13">
        <f t="shared" si="3"/>
        <v>8</v>
      </c>
    </row>
    <row r="39" spans="1:15" ht="12.75" customHeight="1">
      <c r="A39" s="14"/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7"/>
    </row>
    <row r="40" spans="1:15" ht="12.75" customHeight="1">
      <c r="A40" s="1"/>
      <c r="B40" s="1"/>
      <c r="C40" s="5" t="s">
        <v>76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6"/>
    </row>
    <row r="41" spans="1:15" ht="12.75" customHeight="1">
      <c r="A41" s="41" t="s">
        <v>0</v>
      </c>
      <c r="B41" s="41" t="s">
        <v>1</v>
      </c>
      <c r="C41" s="41" t="s">
        <v>2</v>
      </c>
      <c r="D41" s="41" t="s">
        <v>3</v>
      </c>
      <c r="E41" s="41" t="s">
        <v>4</v>
      </c>
      <c r="F41" s="41" t="s">
        <v>5</v>
      </c>
      <c r="G41" s="42" t="s">
        <v>6</v>
      </c>
      <c r="H41" s="41" t="s">
        <v>7</v>
      </c>
      <c r="I41" s="41"/>
      <c r="J41" s="41"/>
      <c r="K41" s="41"/>
      <c r="L41" s="41" t="s">
        <v>8</v>
      </c>
      <c r="M41" s="41"/>
      <c r="N41" s="41"/>
      <c r="O41" s="41"/>
    </row>
    <row r="42" spans="1:15" ht="39" customHeight="1">
      <c r="A42" s="41"/>
      <c r="B42" s="41"/>
      <c r="C42" s="41"/>
      <c r="D42" s="41"/>
      <c r="E42" s="41"/>
      <c r="F42" s="41"/>
      <c r="G42" s="42"/>
      <c r="H42" s="6" t="s">
        <v>9</v>
      </c>
      <c r="I42" s="6" t="s">
        <v>10</v>
      </c>
      <c r="J42" s="6" t="s">
        <v>11</v>
      </c>
      <c r="K42" s="6" t="s">
        <v>12</v>
      </c>
      <c r="L42" s="6" t="s">
        <v>13</v>
      </c>
      <c r="M42" s="6" t="s">
        <v>18</v>
      </c>
      <c r="N42" s="6" t="s">
        <v>14</v>
      </c>
      <c r="O42" s="6" t="s">
        <v>15</v>
      </c>
    </row>
    <row r="43" spans="1:15" ht="41.45" customHeight="1">
      <c r="A43" s="6"/>
      <c r="B43" s="6">
        <v>60</v>
      </c>
      <c r="C43" s="6" t="s">
        <v>52</v>
      </c>
      <c r="D43" s="6">
        <v>0.8</v>
      </c>
      <c r="E43" s="6">
        <v>0.1</v>
      </c>
      <c r="F43" s="6">
        <v>2.6</v>
      </c>
      <c r="G43" s="7">
        <v>13</v>
      </c>
      <c r="H43" s="6">
        <v>24</v>
      </c>
      <c r="I43" s="6">
        <v>14</v>
      </c>
      <c r="J43" s="6">
        <v>42</v>
      </c>
      <c r="K43" s="6">
        <v>0.6</v>
      </c>
      <c r="L43" s="6">
        <v>7.0000000000000007E-2</v>
      </c>
      <c r="M43" s="6">
        <v>0.03</v>
      </c>
      <c r="N43" s="6">
        <v>0.2</v>
      </c>
      <c r="O43" s="6">
        <v>0</v>
      </c>
    </row>
    <row r="44" spans="1:15">
      <c r="A44" s="6">
        <v>324</v>
      </c>
      <c r="B44" s="6">
        <v>80</v>
      </c>
      <c r="C44" s="6" t="s">
        <v>132</v>
      </c>
      <c r="D44" s="6">
        <v>14.04</v>
      </c>
      <c r="E44" s="6">
        <v>6.5</v>
      </c>
      <c r="F44" s="6">
        <v>19</v>
      </c>
      <c r="G44" s="7">
        <v>193</v>
      </c>
      <c r="H44" s="6">
        <v>58</v>
      </c>
      <c r="I44" s="6">
        <v>29</v>
      </c>
      <c r="J44" s="6">
        <v>155</v>
      </c>
      <c r="K44" s="6">
        <v>1.1000000000000001</v>
      </c>
      <c r="L44" s="6">
        <v>0</v>
      </c>
      <c r="M44" s="6">
        <v>7.0000000000000007E-2</v>
      </c>
      <c r="N44" s="6">
        <v>1.62</v>
      </c>
      <c r="O44" s="6">
        <v>0.4</v>
      </c>
    </row>
    <row r="45" spans="1:15" ht="13.5" customHeight="1">
      <c r="A45" s="6">
        <v>472</v>
      </c>
      <c r="B45" s="6">
        <v>150</v>
      </c>
      <c r="C45" s="6" t="s">
        <v>48</v>
      </c>
      <c r="D45" s="6">
        <v>3</v>
      </c>
      <c r="E45" s="6">
        <v>4.9000000000000004</v>
      </c>
      <c r="F45" s="6">
        <v>14.4</v>
      </c>
      <c r="G45" s="7">
        <v>147</v>
      </c>
      <c r="H45" s="6">
        <v>87</v>
      </c>
      <c r="I45" s="6">
        <v>30</v>
      </c>
      <c r="J45" s="6">
        <v>60</v>
      </c>
      <c r="K45" s="6">
        <v>1.2</v>
      </c>
      <c r="L45" s="6">
        <v>0</v>
      </c>
      <c r="M45" s="6">
        <v>0.05</v>
      </c>
      <c r="N45" s="6">
        <v>1.1000000000000001</v>
      </c>
      <c r="O45" s="6">
        <v>30</v>
      </c>
    </row>
    <row r="46" spans="1:15" ht="12.75" customHeight="1">
      <c r="A46" s="6">
        <v>627</v>
      </c>
      <c r="B46" s="6">
        <v>200</v>
      </c>
      <c r="C46" s="6" t="s">
        <v>16</v>
      </c>
      <c r="D46" s="6">
        <v>0.3</v>
      </c>
      <c r="E46" s="6">
        <v>0.1</v>
      </c>
      <c r="F46" s="6">
        <v>15.2</v>
      </c>
      <c r="G46" s="7">
        <v>61</v>
      </c>
      <c r="H46" s="6">
        <v>17</v>
      </c>
      <c r="I46" s="6">
        <v>7</v>
      </c>
      <c r="J46" s="6">
        <v>32</v>
      </c>
      <c r="K46" s="6">
        <v>0.9</v>
      </c>
      <c r="L46" s="6">
        <v>0</v>
      </c>
      <c r="M46" s="6">
        <v>0.06</v>
      </c>
      <c r="N46" s="6">
        <v>0.48</v>
      </c>
      <c r="O46" s="6">
        <v>0</v>
      </c>
    </row>
    <row r="47" spans="1:15">
      <c r="A47" s="9"/>
      <c r="B47" s="9">
        <v>40</v>
      </c>
      <c r="C47" s="9" t="s">
        <v>17</v>
      </c>
      <c r="D47" s="10">
        <v>2.7</v>
      </c>
      <c r="E47" s="10">
        <v>0.48</v>
      </c>
      <c r="F47" s="10">
        <v>18.5</v>
      </c>
      <c r="G47" s="10">
        <v>86</v>
      </c>
      <c r="H47" s="10">
        <v>12</v>
      </c>
      <c r="I47" s="10">
        <v>18.399999999999999</v>
      </c>
      <c r="J47" s="11">
        <v>49</v>
      </c>
      <c r="K47" s="11">
        <v>0.9</v>
      </c>
      <c r="L47" s="10">
        <v>0</v>
      </c>
      <c r="M47" s="10">
        <v>0.06</v>
      </c>
      <c r="N47" s="10">
        <v>0.48</v>
      </c>
      <c r="O47" s="10">
        <v>0</v>
      </c>
    </row>
    <row r="48" spans="1:15" customFormat="1">
      <c r="A48" s="31"/>
      <c r="B48" s="31">
        <v>40</v>
      </c>
      <c r="C48" s="32" t="s">
        <v>45</v>
      </c>
      <c r="D48" s="33">
        <v>3.04</v>
      </c>
      <c r="E48" s="33">
        <v>0.24</v>
      </c>
      <c r="F48" s="33">
        <v>20.9</v>
      </c>
      <c r="G48" s="33">
        <v>93</v>
      </c>
      <c r="H48" s="33">
        <v>8</v>
      </c>
      <c r="I48" s="33">
        <v>5.6</v>
      </c>
      <c r="J48" s="34">
        <v>26</v>
      </c>
      <c r="K48" s="34">
        <v>0.36</v>
      </c>
      <c r="L48" s="33">
        <v>0</v>
      </c>
      <c r="M48" s="33">
        <v>0.04</v>
      </c>
      <c r="N48" s="33">
        <v>0.37</v>
      </c>
      <c r="O48" s="33">
        <v>0</v>
      </c>
    </row>
    <row r="49" spans="1:15" ht="12.75" customHeight="1">
      <c r="A49" s="9"/>
      <c r="B49" s="9"/>
      <c r="C49" s="12" t="s">
        <v>31</v>
      </c>
      <c r="D49" s="13">
        <f t="shared" ref="D49:O49" si="4">SUM(D43:D48)</f>
        <v>23.88</v>
      </c>
      <c r="E49" s="13">
        <f t="shared" si="4"/>
        <v>12.32</v>
      </c>
      <c r="F49" s="13">
        <f t="shared" si="4"/>
        <v>90.6</v>
      </c>
      <c r="G49" s="13">
        <f t="shared" si="4"/>
        <v>593</v>
      </c>
      <c r="H49" s="13">
        <f t="shared" si="4"/>
        <v>206</v>
      </c>
      <c r="I49" s="13">
        <f t="shared" si="4"/>
        <v>104</v>
      </c>
      <c r="J49" s="13">
        <f t="shared" si="4"/>
        <v>364</v>
      </c>
      <c r="K49" s="13">
        <f t="shared" si="4"/>
        <v>5.0600000000000005</v>
      </c>
      <c r="L49" s="13">
        <f t="shared" si="4"/>
        <v>7.0000000000000007E-2</v>
      </c>
      <c r="M49" s="13">
        <f t="shared" si="4"/>
        <v>0.31</v>
      </c>
      <c r="N49" s="13">
        <f t="shared" si="4"/>
        <v>4.25</v>
      </c>
      <c r="O49" s="13">
        <f t="shared" si="4"/>
        <v>30.4</v>
      </c>
    </row>
    <row r="50" spans="1:15" ht="12.75" customHeight="1">
      <c r="A50" s="14"/>
      <c r="B50" s="1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7"/>
    </row>
    <row r="51" spans="1:15" ht="12.75" customHeight="1">
      <c r="A51" s="17"/>
      <c r="B51" s="17"/>
      <c r="C51" s="15" t="s">
        <v>77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37"/>
    </row>
    <row r="52" spans="1:15" ht="12.75" customHeight="1">
      <c r="A52" s="41" t="s">
        <v>0</v>
      </c>
      <c r="B52" s="41" t="s">
        <v>1</v>
      </c>
      <c r="C52" s="41" t="s">
        <v>2</v>
      </c>
      <c r="D52" s="41" t="s">
        <v>3</v>
      </c>
      <c r="E52" s="41" t="s">
        <v>4</v>
      </c>
      <c r="F52" s="41" t="s">
        <v>5</v>
      </c>
      <c r="G52" s="42" t="s">
        <v>6</v>
      </c>
      <c r="H52" s="41" t="s">
        <v>7</v>
      </c>
      <c r="I52" s="41"/>
      <c r="J52" s="41"/>
      <c r="K52" s="41"/>
      <c r="L52" s="41" t="s">
        <v>8</v>
      </c>
      <c r="M52" s="41"/>
      <c r="N52" s="41"/>
      <c r="O52" s="41"/>
    </row>
    <row r="53" spans="1:15" ht="29.25" customHeight="1">
      <c r="A53" s="41"/>
      <c r="B53" s="41"/>
      <c r="C53" s="41"/>
      <c r="D53" s="41"/>
      <c r="E53" s="41"/>
      <c r="F53" s="41"/>
      <c r="G53" s="42"/>
      <c r="H53" s="6" t="s">
        <v>9</v>
      </c>
      <c r="I53" s="6" t="s">
        <v>10</v>
      </c>
      <c r="J53" s="6" t="s">
        <v>11</v>
      </c>
      <c r="K53" s="6" t="s">
        <v>12</v>
      </c>
      <c r="L53" s="6" t="s">
        <v>13</v>
      </c>
      <c r="M53" s="6" t="s">
        <v>18</v>
      </c>
      <c r="N53" s="6" t="s">
        <v>14</v>
      </c>
      <c r="O53" s="6" t="s">
        <v>15</v>
      </c>
    </row>
    <row r="54" spans="1:15" ht="12.75" customHeight="1">
      <c r="A54" s="6"/>
      <c r="B54" s="6">
        <v>150</v>
      </c>
      <c r="C54" s="6" t="s">
        <v>71</v>
      </c>
      <c r="D54" s="10">
        <v>6</v>
      </c>
      <c r="E54" s="10">
        <v>6</v>
      </c>
      <c r="F54" s="10">
        <v>18.3</v>
      </c>
      <c r="G54" s="10">
        <v>133</v>
      </c>
      <c r="H54" s="10">
        <v>206</v>
      </c>
      <c r="I54" s="10">
        <v>25.6</v>
      </c>
      <c r="J54" s="10">
        <v>159</v>
      </c>
      <c r="K54" s="10">
        <v>0.17</v>
      </c>
      <c r="L54" s="10">
        <v>0.02</v>
      </c>
      <c r="M54" s="10">
        <v>0.06</v>
      </c>
      <c r="N54" s="10">
        <v>0.26</v>
      </c>
      <c r="O54" s="10">
        <v>1</v>
      </c>
    </row>
    <row r="55" spans="1:15" ht="12.75" customHeight="1">
      <c r="A55" s="6"/>
      <c r="B55" s="18"/>
      <c r="C55" s="12" t="s">
        <v>19</v>
      </c>
      <c r="D55" s="13">
        <f t="shared" ref="D55:O55" si="5">SUM(D54:D54)</f>
        <v>6</v>
      </c>
      <c r="E55" s="13">
        <f t="shared" si="5"/>
        <v>6</v>
      </c>
      <c r="F55" s="13">
        <f t="shared" si="5"/>
        <v>18.3</v>
      </c>
      <c r="G55" s="13">
        <f t="shared" si="5"/>
        <v>133</v>
      </c>
      <c r="H55" s="13">
        <f t="shared" si="5"/>
        <v>206</v>
      </c>
      <c r="I55" s="13">
        <f t="shared" si="5"/>
        <v>25.6</v>
      </c>
      <c r="J55" s="13">
        <f t="shared" si="5"/>
        <v>159</v>
      </c>
      <c r="K55" s="13">
        <f t="shared" si="5"/>
        <v>0.17</v>
      </c>
      <c r="L55" s="13">
        <f t="shared" si="5"/>
        <v>0.02</v>
      </c>
      <c r="M55" s="13">
        <f t="shared" si="5"/>
        <v>0.06</v>
      </c>
      <c r="N55" s="13">
        <f t="shared" si="5"/>
        <v>0.26</v>
      </c>
      <c r="O55" s="13">
        <f t="shared" si="5"/>
        <v>1</v>
      </c>
    </row>
    <row r="56" spans="1:15" ht="13.5" customHeight="1">
      <c r="A56" s="6"/>
      <c r="B56" s="6"/>
      <c r="C56" s="12" t="s">
        <v>32</v>
      </c>
      <c r="D56" s="13" t="s">
        <v>130</v>
      </c>
      <c r="E56" s="13">
        <v>80.2</v>
      </c>
      <c r="F56" s="13">
        <v>339</v>
      </c>
      <c r="G56" s="13">
        <v>2408</v>
      </c>
      <c r="H56" s="13">
        <f t="shared" ref="H56:O56" si="6">H31+H48+H55</f>
        <v>356</v>
      </c>
      <c r="I56" s="13">
        <f t="shared" si="6"/>
        <v>228.2</v>
      </c>
      <c r="J56" s="13">
        <f t="shared" si="6"/>
        <v>763</v>
      </c>
      <c r="K56" s="13">
        <f t="shared" si="6"/>
        <v>9.009999999999998</v>
      </c>
      <c r="L56" s="13">
        <f t="shared" si="6"/>
        <v>0.08</v>
      </c>
      <c r="M56" s="13">
        <f t="shared" si="6"/>
        <v>0.78000000000000025</v>
      </c>
      <c r="N56" s="13">
        <f t="shared" si="6"/>
        <v>6.48</v>
      </c>
      <c r="O56" s="13">
        <f t="shared" si="6"/>
        <v>22.6</v>
      </c>
    </row>
    <row r="57" spans="1:15" ht="10.5" customHeight="1">
      <c r="A57" s="14"/>
      <c r="B57" s="14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37"/>
    </row>
    <row r="58" spans="1:15" ht="13.5" customHeight="1">
      <c r="A58" s="45" t="s">
        <v>20</v>
      </c>
      <c r="B58" s="45"/>
      <c r="C58" s="4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6"/>
    </row>
    <row r="59" spans="1:15" ht="15.75" customHeight="1">
      <c r="A59" s="45" t="s">
        <v>22</v>
      </c>
      <c r="B59" s="45"/>
      <c r="C59" s="4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6"/>
    </row>
    <row r="60" spans="1:15" ht="12.75" customHeight="1">
      <c r="A60" s="45" t="s">
        <v>165</v>
      </c>
      <c r="B60" s="45"/>
      <c r="C60" s="4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6"/>
    </row>
    <row r="61" spans="1:15" ht="12.75" customHeight="1">
      <c r="A61" s="1"/>
      <c r="B61" s="1"/>
      <c r="C61" s="1" t="s">
        <v>33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6"/>
    </row>
    <row r="62" spans="1:15" ht="17.25" customHeight="1">
      <c r="A62" s="41" t="s">
        <v>0</v>
      </c>
      <c r="B62" s="41" t="s">
        <v>1</v>
      </c>
      <c r="C62" s="41" t="s">
        <v>2</v>
      </c>
      <c r="D62" s="41" t="s">
        <v>3</v>
      </c>
      <c r="E62" s="41" t="s">
        <v>4</v>
      </c>
      <c r="F62" s="41" t="s">
        <v>5</v>
      </c>
      <c r="G62" s="42" t="s">
        <v>6</v>
      </c>
      <c r="H62" s="41" t="s">
        <v>7</v>
      </c>
      <c r="I62" s="41"/>
      <c r="J62" s="41"/>
      <c r="K62" s="41"/>
      <c r="L62" s="41" t="s">
        <v>8</v>
      </c>
      <c r="M62" s="41"/>
      <c r="N62" s="41"/>
      <c r="O62" s="41"/>
    </row>
    <row r="63" spans="1:15" ht="36" customHeight="1">
      <c r="A63" s="41"/>
      <c r="B63" s="41"/>
      <c r="C63" s="41"/>
      <c r="D63" s="41"/>
      <c r="E63" s="41"/>
      <c r="F63" s="41"/>
      <c r="G63" s="42"/>
      <c r="H63" s="6" t="s">
        <v>9</v>
      </c>
      <c r="I63" s="6" t="s">
        <v>10</v>
      </c>
      <c r="J63" s="6" t="s">
        <v>11</v>
      </c>
      <c r="K63" s="6" t="s">
        <v>12</v>
      </c>
      <c r="L63" s="6" t="s">
        <v>13</v>
      </c>
      <c r="M63" s="6" t="s">
        <v>18</v>
      </c>
      <c r="N63" s="6" t="s">
        <v>14</v>
      </c>
      <c r="O63" s="6" t="s">
        <v>15</v>
      </c>
    </row>
    <row r="64" spans="1:15" customFormat="1" ht="33" customHeight="1">
      <c r="A64" s="26">
        <v>471</v>
      </c>
      <c r="B64" s="26">
        <v>150</v>
      </c>
      <c r="C64" s="29" t="s">
        <v>62</v>
      </c>
      <c r="D64" s="30">
        <v>24.4</v>
      </c>
      <c r="E64" s="26">
        <v>30.7</v>
      </c>
      <c r="F64" s="26">
        <v>3.5</v>
      </c>
      <c r="G64" s="28">
        <v>380</v>
      </c>
      <c r="H64" s="26">
        <v>401</v>
      </c>
      <c r="I64" s="26">
        <v>36.4</v>
      </c>
      <c r="J64" s="26">
        <v>457</v>
      </c>
      <c r="K64" s="26">
        <v>3.73</v>
      </c>
      <c r="L64" s="26">
        <v>0.51</v>
      </c>
      <c r="M64" s="26">
        <v>0.15</v>
      </c>
      <c r="N64" s="26">
        <v>0.35</v>
      </c>
      <c r="O64" s="26">
        <v>0.95</v>
      </c>
    </row>
    <row r="65" spans="1:15" ht="12" customHeight="1">
      <c r="A65" s="6">
        <v>14</v>
      </c>
      <c r="B65" s="6">
        <v>10</v>
      </c>
      <c r="C65" s="6" t="s">
        <v>44</v>
      </c>
      <c r="D65" s="6">
        <v>0.09</v>
      </c>
      <c r="E65" s="6">
        <v>7.3</v>
      </c>
      <c r="F65" s="6">
        <v>0.13</v>
      </c>
      <c r="G65" s="7">
        <v>66</v>
      </c>
      <c r="H65" s="6">
        <v>2.4</v>
      </c>
      <c r="I65" s="6">
        <v>0</v>
      </c>
      <c r="J65" s="6">
        <v>3</v>
      </c>
      <c r="K65" s="6">
        <v>0.01</v>
      </c>
      <c r="L65" s="6">
        <v>40</v>
      </c>
      <c r="M65" s="6">
        <v>0</v>
      </c>
      <c r="N65" s="6">
        <v>0.01</v>
      </c>
      <c r="O65" s="6">
        <v>0</v>
      </c>
    </row>
    <row r="66" spans="1:15" ht="14.25" customHeight="1">
      <c r="A66" s="9">
        <v>1024</v>
      </c>
      <c r="B66" s="9">
        <v>200</v>
      </c>
      <c r="C66" s="9" t="s">
        <v>49</v>
      </c>
      <c r="D66" s="10">
        <v>0.8</v>
      </c>
      <c r="E66" s="10">
        <v>2.6</v>
      </c>
      <c r="F66" s="10">
        <v>22.6</v>
      </c>
      <c r="G66" s="10">
        <v>112</v>
      </c>
      <c r="H66" s="10">
        <v>14</v>
      </c>
      <c r="I66" s="10">
        <v>6</v>
      </c>
      <c r="J66" s="10">
        <v>8</v>
      </c>
      <c r="K66" s="10">
        <v>0.9</v>
      </c>
      <c r="L66" s="10">
        <v>0</v>
      </c>
      <c r="M66" s="10">
        <v>0</v>
      </c>
      <c r="N66" s="10">
        <v>0.04</v>
      </c>
      <c r="O66" s="10">
        <v>0</v>
      </c>
    </row>
    <row r="67" spans="1:15" customFormat="1">
      <c r="A67" s="31"/>
      <c r="B67" s="31">
        <v>40</v>
      </c>
      <c r="C67" s="32" t="s">
        <v>45</v>
      </c>
      <c r="D67" s="33">
        <v>3.04</v>
      </c>
      <c r="E67" s="33">
        <v>0.24</v>
      </c>
      <c r="F67" s="33">
        <v>20.9</v>
      </c>
      <c r="G67" s="33">
        <v>93</v>
      </c>
      <c r="H67" s="33">
        <v>8</v>
      </c>
      <c r="I67" s="33">
        <v>5.6</v>
      </c>
      <c r="J67" s="34">
        <v>26</v>
      </c>
      <c r="K67" s="34">
        <v>0.36</v>
      </c>
      <c r="L67" s="33">
        <v>0</v>
      </c>
      <c r="M67" s="33">
        <v>0.04</v>
      </c>
      <c r="N67" s="33">
        <v>0.37</v>
      </c>
      <c r="O67" s="33">
        <v>0</v>
      </c>
    </row>
    <row r="68" spans="1:15" ht="12.75" customHeight="1">
      <c r="A68" s="6"/>
      <c r="B68" s="6"/>
      <c r="C68" s="12" t="s">
        <v>19</v>
      </c>
      <c r="D68" s="13">
        <f>D67+D66+D65+D64</f>
        <v>28.33</v>
      </c>
      <c r="E68" s="13">
        <f t="shared" ref="E68:O68" si="7">SUM(E64:E67)</f>
        <v>40.840000000000003</v>
      </c>
      <c r="F68" s="13">
        <f t="shared" si="7"/>
        <v>47.129999999999995</v>
      </c>
      <c r="G68" s="13">
        <f t="shared" si="7"/>
        <v>651</v>
      </c>
      <c r="H68" s="13">
        <f t="shared" si="7"/>
        <v>425.4</v>
      </c>
      <c r="I68" s="13">
        <f t="shared" si="7"/>
        <v>48</v>
      </c>
      <c r="J68" s="13">
        <f t="shared" si="7"/>
        <v>494</v>
      </c>
      <c r="K68" s="13">
        <f t="shared" si="7"/>
        <v>5</v>
      </c>
      <c r="L68" s="13">
        <f t="shared" si="7"/>
        <v>40.51</v>
      </c>
      <c r="M68" s="13">
        <f t="shared" si="7"/>
        <v>0.19</v>
      </c>
      <c r="N68" s="13">
        <f t="shared" si="7"/>
        <v>0.77</v>
      </c>
      <c r="O68" s="13">
        <f t="shared" si="7"/>
        <v>0.95</v>
      </c>
    </row>
    <row r="69" spans="1:15" ht="12.75" customHeight="1">
      <c r="A69" s="14"/>
      <c r="B69" s="14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37"/>
    </row>
    <row r="70" spans="1:15" ht="12.75" customHeight="1">
      <c r="A70" s="14"/>
      <c r="B70" s="14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37"/>
    </row>
    <row r="71" spans="1:15" ht="12.75" customHeight="1">
      <c r="A71" s="1"/>
      <c r="B71" s="1"/>
      <c r="C71" s="5" t="s">
        <v>47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6"/>
    </row>
    <row r="72" spans="1:15" ht="12.75" customHeight="1">
      <c r="A72" s="41" t="s">
        <v>0</v>
      </c>
      <c r="B72" s="41" t="s">
        <v>1</v>
      </c>
      <c r="C72" s="41" t="s">
        <v>2</v>
      </c>
      <c r="D72" s="41" t="s">
        <v>3</v>
      </c>
      <c r="E72" s="41" t="s">
        <v>4</v>
      </c>
      <c r="F72" s="41" t="s">
        <v>5</v>
      </c>
      <c r="G72" s="42" t="s">
        <v>6</v>
      </c>
      <c r="H72" s="41" t="s">
        <v>7</v>
      </c>
      <c r="I72" s="41"/>
      <c r="J72" s="41"/>
      <c r="K72" s="41"/>
      <c r="L72" s="41" t="s">
        <v>8</v>
      </c>
      <c r="M72" s="41"/>
      <c r="N72" s="41"/>
      <c r="O72" s="41"/>
    </row>
    <row r="73" spans="1:15" ht="40.5" customHeight="1">
      <c r="A73" s="41"/>
      <c r="B73" s="41"/>
      <c r="C73" s="41"/>
      <c r="D73" s="41"/>
      <c r="E73" s="41"/>
      <c r="F73" s="41"/>
      <c r="G73" s="42"/>
      <c r="H73" s="6" t="s">
        <v>9</v>
      </c>
      <c r="I73" s="6" t="s">
        <v>10</v>
      </c>
      <c r="J73" s="6" t="s">
        <v>11</v>
      </c>
      <c r="K73" s="6" t="s">
        <v>12</v>
      </c>
      <c r="L73" s="6" t="s">
        <v>13</v>
      </c>
      <c r="M73" s="6" t="s">
        <v>18</v>
      </c>
      <c r="N73" s="6" t="s">
        <v>14</v>
      </c>
      <c r="O73" s="6" t="s">
        <v>15</v>
      </c>
    </row>
    <row r="74" spans="1:15" ht="12.75" customHeight="1">
      <c r="A74" s="6"/>
      <c r="B74" s="6">
        <v>180</v>
      </c>
      <c r="C74" s="6" t="s">
        <v>73</v>
      </c>
      <c r="D74" s="6">
        <v>1.08</v>
      </c>
      <c r="E74" s="6">
        <v>0</v>
      </c>
      <c r="F74" s="6">
        <v>10.1</v>
      </c>
      <c r="G74" s="7">
        <v>46</v>
      </c>
      <c r="H74" s="6">
        <v>40.799999999999997</v>
      </c>
      <c r="I74" s="6">
        <v>15.6</v>
      </c>
      <c r="J74" s="6">
        <v>27.6</v>
      </c>
      <c r="K74" s="6">
        <v>0.36</v>
      </c>
      <c r="L74" s="6">
        <v>0.06</v>
      </c>
      <c r="M74" s="6">
        <v>0.04</v>
      </c>
      <c r="N74" s="6">
        <v>0.24</v>
      </c>
      <c r="O74" s="6">
        <v>72</v>
      </c>
    </row>
    <row r="75" spans="1:15" ht="15" customHeight="1">
      <c r="A75" s="9"/>
      <c r="B75" s="9"/>
      <c r="C75" s="12" t="s">
        <v>31</v>
      </c>
      <c r="D75" s="13">
        <f t="shared" ref="D75:O75" si="8">SUM(D74:D74)</f>
        <v>1.08</v>
      </c>
      <c r="E75" s="13">
        <f t="shared" si="8"/>
        <v>0</v>
      </c>
      <c r="F75" s="13">
        <f t="shared" si="8"/>
        <v>10.1</v>
      </c>
      <c r="G75" s="13">
        <f t="shared" si="8"/>
        <v>46</v>
      </c>
      <c r="H75" s="13">
        <f t="shared" si="8"/>
        <v>40.799999999999997</v>
      </c>
      <c r="I75" s="13">
        <f t="shared" si="8"/>
        <v>15.6</v>
      </c>
      <c r="J75" s="13">
        <f t="shared" si="8"/>
        <v>27.6</v>
      </c>
      <c r="K75" s="13">
        <f t="shared" si="8"/>
        <v>0.36</v>
      </c>
      <c r="L75" s="13">
        <f t="shared" si="8"/>
        <v>0.06</v>
      </c>
      <c r="M75" s="13">
        <f t="shared" si="8"/>
        <v>0.04</v>
      </c>
      <c r="N75" s="13">
        <f t="shared" si="8"/>
        <v>0.24</v>
      </c>
      <c r="O75" s="13">
        <f t="shared" si="8"/>
        <v>72</v>
      </c>
    </row>
    <row r="76" spans="1:15" ht="15" customHeight="1">
      <c r="A76" s="17"/>
      <c r="B76" s="17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7"/>
    </row>
    <row r="77" spans="1:15" ht="15" customHeight="1">
      <c r="A77" s="17"/>
      <c r="B77" s="17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37"/>
    </row>
    <row r="78" spans="1:15" ht="15" customHeight="1">
      <c r="A78" s="17"/>
      <c r="B78" s="17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37"/>
    </row>
    <row r="79" spans="1:15">
      <c r="A79" s="1"/>
      <c r="B79" s="1"/>
      <c r="C79" s="1" t="s">
        <v>34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6"/>
    </row>
    <row r="80" spans="1:15">
      <c r="A80" s="41" t="s">
        <v>0</v>
      </c>
      <c r="B80" s="41" t="s">
        <v>1</v>
      </c>
      <c r="C80" s="41" t="s">
        <v>2</v>
      </c>
      <c r="D80" s="41" t="s">
        <v>3</v>
      </c>
      <c r="E80" s="41" t="s">
        <v>4</v>
      </c>
      <c r="F80" s="41" t="s">
        <v>5</v>
      </c>
      <c r="G80" s="42" t="s">
        <v>6</v>
      </c>
      <c r="H80" s="41" t="s">
        <v>7</v>
      </c>
      <c r="I80" s="41"/>
      <c r="J80" s="41"/>
      <c r="K80" s="41"/>
      <c r="L80" s="41" t="s">
        <v>8</v>
      </c>
      <c r="M80" s="41"/>
      <c r="N80" s="41"/>
      <c r="O80" s="41"/>
    </row>
    <row r="81" spans="1:15" ht="39" customHeight="1">
      <c r="A81" s="41"/>
      <c r="B81" s="41"/>
      <c r="C81" s="41"/>
      <c r="D81" s="41"/>
      <c r="E81" s="41"/>
      <c r="F81" s="41"/>
      <c r="G81" s="42"/>
      <c r="H81" s="6" t="s">
        <v>9</v>
      </c>
      <c r="I81" s="6" t="s">
        <v>10</v>
      </c>
      <c r="J81" s="6" t="s">
        <v>11</v>
      </c>
      <c r="K81" s="6" t="s">
        <v>12</v>
      </c>
      <c r="L81" s="6" t="s">
        <v>13</v>
      </c>
      <c r="M81" s="6" t="s">
        <v>18</v>
      </c>
      <c r="N81" s="6" t="s">
        <v>14</v>
      </c>
      <c r="O81" s="6" t="s">
        <v>15</v>
      </c>
    </row>
    <row r="82" spans="1:15" ht="27" customHeight="1">
      <c r="A82" s="6">
        <v>228</v>
      </c>
      <c r="B82" s="6">
        <v>250</v>
      </c>
      <c r="C82" s="6" t="s">
        <v>67</v>
      </c>
      <c r="D82" s="6">
        <v>4.3</v>
      </c>
      <c r="E82" s="6">
        <v>4.8</v>
      </c>
      <c r="F82" s="6">
        <v>22.8</v>
      </c>
      <c r="G82" s="7">
        <v>153</v>
      </c>
      <c r="H82" s="6">
        <v>50</v>
      </c>
      <c r="I82" s="6">
        <v>38</v>
      </c>
      <c r="J82" s="6">
        <v>261</v>
      </c>
      <c r="K82" s="6">
        <v>1.5</v>
      </c>
      <c r="L82" s="6">
        <v>0</v>
      </c>
      <c r="M82" s="6">
        <v>0.01</v>
      </c>
      <c r="N82" s="6">
        <v>1.38</v>
      </c>
      <c r="O82" s="6">
        <v>15</v>
      </c>
    </row>
    <row r="83" spans="1:15" ht="29.25" customHeight="1">
      <c r="A83" s="6">
        <v>661</v>
      </c>
      <c r="B83" s="6">
        <v>80</v>
      </c>
      <c r="C83" s="6" t="s">
        <v>141</v>
      </c>
      <c r="D83" s="6">
        <v>11.4</v>
      </c>
      <c r="E83" s="6">
        <v>16.100000000000001</v>
      </c>
      <c r="F83" s="6">
        <v>8.33</v>
      </c>
      <c r="G83" s="7">
        <v>221</v>
      </c>
      <c r="H83" s="6">
        <v>22</v>
      </c>
      <c r="I83" s="6">
        <v>15.3</v>
      </c>
      <c r="J83" s="6">
        <v>124</v>
      </c>
      <c r="K83" s="6">
        <v>1.23</v>
      </c>
      <c r="L83" s="6">
        <v>0</v>
      </c>
      <c r="M83" s="6">
        <v>0.06</v>
      </c>
      <c r="N83" s="6">
        <v>2.6</v>
      </c>
      <c r="O83" s="6">
        <v>0.9</v>
      </c>
    </row>
    <row r="84" spans="1:15" ht="12" customHeight="1">
      <c r="A84" s="6">
        <v>487</v>
      </c>
      <c r="B84" s="6">
        <v>150</v>
      </c>
      <c r="C84" s="6" t="s">
        <v>104</v>
      </c>
      <c r="D84" s="6">
        <v>2</v>
      </c>
      <c r="E84" s="6">
        <v>6</v>
      </c>
      <c r="F84" s="6">
        <v>15</v>
      </c>
      <c r="G84" s="7">
        <v>132</v>
      </c>
      <c r="H84" s="6">
        <v>42</v>
      </c>
      <c r="I84" s="6">
        <v>32</v>
      </c>
      <c r="J84" s="6">
        <v>90</v>
      </c>
      <c r="K84" s="6">
        <v>1.2</v>
      </c>
      <c r="L84" s="6"/>
      <c r="M84" s="6">
        <v>0.15</v>
      </c>
      <c r="N84" s="6">
        <v>0.6</v>
      </c>
      <c r="O84" s="6">
        <v>2.5</v>
      </c>
    </row>
    <row r="85" spans="1:15">
      <c r="A85" s="9">
        <v>951</v>
      </c>
      <c r="B85" s="9">
        <v>200</v>
      </c>
      <c r="C85" s="9" t="s">
        <v>102</v>
      </c>
      <c r="D85" s="10">
        <v>0</v>
      </c>
      <c r="E85" s="10">
        <v>0</v>
      </c>
      <c r="F85" s="10">
        <v>26.8</v>
      </c>
      <c r="G85" s="10">
        <v>106</v>
      </c>
      <c r="H85" s="10">
        <v>12</v>
      </c>
      <c r="I85" s="10">
        <v>6</v>
      </c>
      <c r="J85" s="10">
        <v>2</v>
      </c>
      <c r="K85" s="10">
        <v>0.2</v>
      </c>
      <c r="L85" s="10">
        <v>0</v>
      </c>
      <c r="M85" s="10">
        <v>0</v>
      </c>
      <c r="N85" s="10">
        <v>0.02</v>
      </c>
      <c r="O85" s="10">
        <v>1.8</v>
      </c>
    </row>
    <row r="86" spans="1:15">
      <c r="A86" s="9"/>
      <c r="B86" s="9">
        <v>40</v>
      </c>
      <c r="C86" s="9" t="s">
        <v>17</v>
      </c>
      <c r="D86" s="10">
        <v>2.7</v>
      </c>
      <c r="E86" s="10">
        <v>0.48</v>
      </c>
      <c r="F86" s="10">
        <v>18.5</v>
      </c>
      <c r="G86" s="10">
        <v>86</v>
      </c>
      <c r="H86" s="10">
        <v>12</v>
      </c>
      <c r="I86" s="10">
        <v>18.399999999999999</v>
      </c>
      <c r="J86" s="11">
        <v>49</v>
      </c>
      <c r="K86" s="11">
        <v>0.9</v>
      </c>
      <c r="L86" s="10">
        <v>0</v>
      </c>
      <c r="M86" s="10">
        <v>0.06</v>
      </c>
      <c r="N86" s="10">
        <v>0.48</v>
      </c>
      <c r="O86" s="10">
        <v>0</v>
      </c>
    </row>
    <row r="87" spans="1:15" customFormat="1">
      <c r="A87" s="31"/>
      <c r="B87" s="31">
        <v>40</v>
      </c>
      <c r="C87" s="32" t="s">
        <v>45</v>
      </c>
      <c r="D87" s="33">
        <v>3.04</v>
      </c>
      <c r="E87" s="33">
        <v>0.24</v>
      </c>
      <c r="F87" s="33">
        <v>20.9</v>
      </c>
      <c r="G87" s="33">
        <v>93</v>
      </c>
      <c r="H87" s="33">
        <v>8</v>
      </c>
      <c r="I87" s="33">
        <v>5.6</v>
      </c>
      <c r="J87" s="34">
        <v>26</v>
      </c>
      <c r="K87" s="34">
        <v>0.36</v>
      </c>
      <c r="L87" s="33">
        <v>0</v>
      </c>
      <c r="M87" s="33">
        <v>0.04</v>
      </c>
      <c r="N87" s="33">
        <v>0.37</v>
      </c>
      <c r="O87" s="33">
        <v>0</v>
      </c>
    </row>
    <row r="88" spans="1:15" ht="12.75" customHeight="1">
      <c r="A88" s="6"/>
      <c r="B88" s="6"/>
      <c r="C88" s="12" t="s">
        <v>19</v>
      </c>
      <c r="D88" s="13">
        <f t="shared" ref="D88:O88" si="9">SUM(D82:D86)</f>
        <v>20.399999999999999</v>
      </c>
      <c r="E88" s="13">
        <f t="shared" si="9"/>
        <v>27.380000000000003</v>
      </c>
      <c r="F88" s="13">
        <f t="shared" si="9"/>
        <v>91.43</v>
      </c>
      <c r="G88" s="13">
        <f t="shared" si="9"/>
        <v>698</v>
      </c>
      <c r="H88" s="13">
        <f t="shared" si="9"/>
        <v>138</v>
      </c>
      <c r="I88" s="13">
        <f t="shared" si="9"/>
        <v>109.69999999999999</v>
      </c>
      <c r="J88" s="13">
        <f t="shared" si="9"/>
        <v>526</v>
      </c>
      <c r="K88" s="13">
        <f t="shared" si="9"/>
        <v>5.03</v>
      </c>
      <c r="L88" s="13">
        <f t="shared" si="9"/>
        <v>0</v>
      </c>
      <c r="M88" s="13">
        <f t="shared" si="9"/>
        <v>0.27999999999999997</v>
      </c>
      <c r="N88" s="13">
        <f t="shared" si="9"/>
        <v>5.08</v>
      </c>
      <c r="O88" s="13">
        <f t="shared" si="9"/>
        <v>20.2</v>
      </c>
    </row>
    <row r="89" spans="1:15" ht="12.75" customHeight="1">
      <c r="A89" s="14"/>
      <c r="B89" s="1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37"/>
    </row>
    <row r="90" spans="1:15" ht="12.75" customHeight="1">
      <c r="A90" s="17"/>
      <c r="B90" s="17"/>
      <c r="C90" s="17" t="s">
        <v>42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37"/>
    </row>
    <row r="91" spans="1:15" ht="12.75" customHeight="1">
      <c r="A91" s="41" t="s">
        <v>0</v>
      </c>
      <c r="B91" s="41" t="s">
        <v>1</v>
      </c>
      <c r="C91" s="41" t="s">
        <v>2</v>
      </c>
      <c r="D91" s="41" t="s">
        <v>3</v>
      </c>
      <c r="E91" s="41" t="s">
        <v>4</v>
      </c>
      <c r="F91" s="41" t="s">
        <v>5</v>
      </c>
      <c r="G91" s="42" t="s">
        <v>6</v>
      </c>
      <c r="H91" s="41" t="s">
        <v>7</v>
      </c>
      <c r="I91" s="41"/>
      <c r="J91" s="41"/>
      <c r="K91" s="41"/>
      <c r="L91" s="41" t="s">
        <v>8</v>
      </c>
      <c r="M91" s="41"/>
      <c r="N91" s="41"/>
      <c r="O91" s="41"/>
    </row>
    <row r="92" spans="1:15" ht="41.25" customHeight="1" thickBot="1">
      <c r="A92" s="41"/>
      <c r="B92" s="41"/>
      <c r="C92" s="41"/>
      <c r="D92" s="41"/>
      <c r="E92" s="41"/>
      <c r="F92" s="41"/>
      <c r="G92" s="42"/>
      <c r="H92" s="6" t="s">
        <v>9</v>
      </c>
      <c r="I92" s="6" t="s">
        <v>10</v>
      </c>
      <c r="J92" s="6" t="s">
        <v>11</v>
      </c>
      <c r="K92" s="6" t="s">
        <v>12</v>
      </c>
      <c r="L92" s="6" t="s">
        <v>13</v>
      </c>
      <c r="M92" s="6" t="s">
        <v>18</v>
      </c>
      <c r="N92" s="6" t="s">
        <v>14</v>
      </c>
      <c r="O92" s="6" t="s">
        <v>15</v>
      </c>
    </row>
    <row r="93" spans="1:15" ht="15.75" thickBot="1">
      <c r="A93" s="19">
        <v>695</v>
      </c>
      <c r="B93" s="20">
        <v>75</v>
      </c>
      <c r="C93" s="20" t="s">
        <v>120</v>
      </c>
      <c r="D93" s="21">
        <v>8.1999999999999993</v>
      </c>
      <c r="E93" s="21">
        <v>15</v>
      </c>
      <c r="F93" s="21">
        <v>22</v>
      </c>
      <c r="G93" s="21">
        <v>264</v>
      </c>
      <c r="H93" s="21">
        <v>193</v>
      </c>
      <c r="I93" s="21">
        <v>17</v>
      </c>
      <c r="J93" s="21">
        <v>157</v>
      </c>
      <c r="K93" s="21">
        <v>0.9</v>
      </c>
      <c r="L93" s="21">
        <v>0.09</v>
      </c>
      <c r="M93" s="21">
        <v>0.08</v>
      </c>
      <c r="N93" s="21">
        <v>0.6</v>
      </c>
      <c r="O93" s="38">
        <v>0.39</v>
      </c>
    </row>
    <row r="94" spans="1:15">
      <c r="A94" s="6"/>
      <c r="B94" s="6">
        <v>200</v>
      </c>
      <c r="C94" s="6" t="s">
        <v>72</v>
      </c>
      <c r="D94" s="6">
        <v>0.6</v>
      </c>
      <c r="E94" s="6">
        <v>0</v>
      </c>
      <c r="F94" s="6">
        <v>37.299999999999997</v>
      </c>
      <c r="G94" s="7">
        <v>120</v>
      </c>
      <c r="H94" s="6">
        <v>3</v>
      </c>
      <c r="I94" s="6">
        <v>0</v>
      </c>
      <c r="J94" s="6">
        <v>36</v>
      </c>
      <c r="K94" s="6">
        <v>0.4</v>
      </c>
      <c r="L94" s="6">
        <v>0</v>
      </c>
      <c r="M94" s="6">
        <v>0.04</v>
      </c>
      <c r="N94" s="6">
        <v>0</v>
      </c>
      <c r="O94" s="6">
        <v>0</v>
      </c>
    </row>
    <row r="95" spans="1:15" ht="12.75" customHeight="1">
      <c r="A95" s="6"/>
      <c r="B95" s="18"/>
      <c r="C95" s="12" t="s">
        <v>19</v>
      </c>
      <c r="D95" s="13">
        <f>SUM(D93:D94)</f>
        <v>8.7999999999999989</v>
      </c>
      <c r="E95" s="13">
        <f>SUM(E93:E94)</f>
        <v>15</v>
      </c>
      <c r="F95" s="13">
        <f>SUM(F93:F94)</f>
        <v>59.3</v>
      </c>
      <c r="G95" s="13">
        <f>SUM(G93:G94)</f>
        <v>384</v>
      </c>
      <c r="H95" s="13">
        <f>SUM(H93:H94)</f>
        <v>196</v>
      </c>
      <c r="I95" s="13">
        <f t="shared" ref="I95:O95" si="10">SUM(I92:I94)</f>
        <v>17</v>
      </c>
      <c r="J95" s="13">
        <f t="shared" si="10"/>
        <v>193</v>
      </c>
      <c r="K95" s="13">
        <f t="shared" si="10"/>
        <v>1.3</v>
      </c>
      <c r="L95" s="13">
        <f t="shared" si="10"/>
        <v>0.09</v>
      </c>
      <c r="M95" s="13">
        <f t="shared" si="10"/>
        <v>0.12</v>
      </c>
      <c r="N95" s="13">
        <f t="shared" si="10"/>
        <v>0.6</v>
      </c>
      <c r="O95" s="13">
        <f t="shared" si="10"/>
        <v>0.39</v>
      </c>
    </row>
    <row r="96" spans="1:15" ht="12.75" customHeight="1">
      <c r="A96" s="14"/>
      <c r="B96" s="14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37"/>
    </row>
    <row r="97" spans="1:15" ht="12.75" customHeight="1">
      <c r="A97" s="1"/>
      <c r="B97" s="1"/>
      <c r="C97" s="1" t="s">
        <v>78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36"/>
    </row>
    <row r="98" spans="1:15" ht="12.75" customHeight="1">
      <c r="A98" s="41" t="s">
        <v>0</v>
      </c>
      <c r="B98" s="41" t="s">
        <v>1</v>
      </c>
      <c r="C98" s="41" t="s">
        <v>2</v>
      </c>
      <c r="D98" s="41" t="s">
        <v>3</v>
      </c>
      <c r="E98" s="41" t="s">
        <v>4</v>
      </c>
      <c r="F98" s="41" t="s">
        <v>5</v>
      </c>
      <c r="G98" s="42" t="s">
        <v>6</v>
      </c>
      <c r="H98" s="41" t="s">
        <v>7</v>
      </c>
      <c r="I98" s="41"/>
      <c r="J98" s="41"/>
      <c r="K98" s="41"/>
      <c r="L98" s="41" t="s">
        <v>8</v>
      </c>
      <c r="M98" s="41"/>
      <c r="N98" s="41"/>
      <c r="O98" s="41"/>
    </row>
    <row r="99" spans="1:15" ht="42" customHeight="1">
      <c r="A99" s="41"/>
      <c r="B99" s="41"/>
      <c r="C99" s="41"/>
      <c r="D99" s="41"/>
      <c r="E99" s="41"/>
      <c r="F99" s="41"/>
      <c r="G99" s="42"/>
      <c r="H99" s="6" t="s">
        <v>9</v>
      </c>
      <c r="I99" s="6" t="s">
        <v>10</v>
      </c>
      <c r="J99" s="6" t="s">
        <v>11</v>
      </c>
      <c r="K99" s="6" t="s">
        <v>12</v>
      </c>
      <c r="L99" s="6" t="s">
        <v>13</v>
      </c>
      <c r="M99" s="6" t="s">
        <v>18</v>
      </c>
      <c r="N99" s="6" t="s">
        <v>14</v>
      </c>
      <c r="O99" s="6" t="s">
        <v>15</v>
      </c>
    </row>
    <row r="100" spans="1:15" ht="25.5">
      <c r="A100" s="6">
        <v>75</v>
      </c>
      <c r="B100" s="6">
        <v>60</v>
      </c>
      <c r="C100" s="6" t="s">
        <v>113</v>
      </c>
      <c r="D100" s="6">
        <v>3.2</v>
      </c>
      <c r="E100" s="6">
        <v>8.8000000000000007</v>
      </c>
      <c r="F100" s="6">
        <v>16.7</v>
      </c>
      <c r="G100" s="7">
        <v>158</v>
      </c>
      <c r="H100" s="6">
        <v>38.299999999999997</v>
      </c>
      <c r="I100" s="6">
        <v>18.3</v>
      </c>
      <c r="J100" s="6">
        <v>58.3</v>
      </c>
      <c r="K100" s="6">
        <v>6.2</v>
      </c>
      <c r="L100" s="6">
        <v>0</v>
      </c>
      <c r="M100" s="6">
        <v>0.02</v>
      </c>
      <c r="N100" s="6">
        <v>0.17</v>
      </c>
      <c r="O100" s="6">
        <v>6.4</v>
      </c>
    </row>
    <row r="101" spans="1:15" ht="12.75" customHeight="1">
      <c r="A101" s="6">
        <v>449</v>
      </c>
      <c r="B101" s="6">
        <v>210</v>
      </c>
      <c r="C101" s="6" t="s">
        <v>107</v>
      </c>
      <c r="D101" s="6">
        <v>25.6</v>
      </c>
      <c r="E101" s="6">
        <v>16.7</v>
      </c>
      <c r="F101" s="6">
        <v>0</v>
      </c>
      <c r="G101" s="7">
        <v>229</v>
      </c>
      <c r="H101" s="6">
        <v>46</v>
      </c>
      <c r="I101" s="6">
        <v>24</v>
      </c>
      <c r="J101" s="6">
        <v>172</v>
      </c>
      <c r="K101" s="6">
        <v>2.2000000000000002</v>
      </c>
      <c r="L101" s="6">
        <v>2.4</v>
      </c>
      <c r="M101" s="6">
        <v>0.05</v>
      </c>
      <c r="N101" s="6">
        <v>6</v>
      </c>
      <c r="O101" s="6">
        <v>0</v>
      </c>
    </row>
    <row r="102" spans="1:15" ht="12.75" customHeight="1">
      <c r="A102" s="6">
        <v>627</v>
      </c>
      <c r="B102" s="6">
        <v>200</v>
      </c>
      <c r="C102" s="6" t="s">
        <v>16</v>
      </c>
      <c r="D102" s="6">
        <v>0.3</v>
      </c>
      <c r="E102" s="6">
        <v>0.1</v>
      </c>
      <c r="F102" s="6">
        <v>15.2</v>
      </c>
      <c r="G102" s="7">
        <v>61</v>
      </c>
      <c r="H102" s="6">
        <v>17</v>
      </c>
      <c r="I102" s="6">
        <v>7</v>
      </c>
      <c r="J102" s="6">
        <v>32</v>
      </c>
      <c r="K102" s="6">
        <v>0.9</v>
      </c>
      <c r="L102" s="6">
        <v>0</v>
      </c>
      <c r="M102" s="6">
        <v>0.06</v>
      </c>
      <c r="N102" s="6">
        <v>0.48</v>
      </c>
      <c r="O102" s="6">
        <v>0</v>
      </c>
    </row>
    <row r="103" spans="1:15" ht="12.75" customHeight="1">
      <c r="A103" s="6"/>
      <c r="B103" s="6">
        <v>40</v>
      </c>
      <c r="C103" s="9" t="s">
        <v>17</v>
      </c>
      <c r="D103" s="10">
        <v>4.0999999999999996</v>
      </c>
      <c r="E103" s="10">
        <v>0.72</v>
      </c>
      <c r="F103" s="10">
        <v>27.8</v>
      </c>
      <c r="G103" s="10">
        <v>129</v>
      </c>
      <c r="H103" s="10">
        <v>18</v>
      </c>
      <c r="I103" s="10">
        <v>28</v>
      </c>
      <c r="J103" s="11">
        <v>74</v>
      </c>
      <c r="K103" s="11">
        <v>1.4</v>
      </c>
      <c r="L103" s="10">
        <v>0</v>
      </c>
      <c r="M103" s="10">
        <v>0.09</v>
      </c>
      <c r="N103" s="22">
        <v>0.72</v>
      </c>
      <c r="O103" s="10">
        <v>0</v>
      </c>
    </row>
    <row r="104" spans="1:15" customFormat="1">
      <c r="A104" s="31"/>
      <c r="B104" s="31">
        <v>40</v>
      </c>
      <c r="C104" s="32" t="s">
        <v>45</v>
      </c>
      <c r="D104" s="33">
        <v>3.04</v>
      </c>
      <c r="E104" s="33">
        <v>0.24</v>
      </c>
      <c r="F104" s="33">
        <v>20.9</v>
      </c>
      <c r="G104" s="33">
        <v>93</v>
      </c>
      <c r="H104" s="33">
        <v>8</v>
      </c>
      <c r="I104" s="33">
        <v>5.6</v>
      </c>
      <c r="J104" s="34">
        <v>26</v>
      </c>
      <c r="K104" s="34">
        <v>0.36</v>
      </c>
      <c r="L104" s="33">
        <v>0</v>
      </c>
      <c r="M104" s="33">
        <v>0.04</v>
      </c>
      <c r="N104" s="33">
        <v>0.37</v>
      </c>
      <c r="O104" s="33">
        <v>0</v>
      </c>
    </row>
    <row r="105" spans="1:15">
      <c r="A105" s="6"/>
      <c r="B105" s="6"/>
      <c r="C105" s="12" t="s">
        <v>19</v>
      </c>
      <c r="D105" s="13">
        <f t="shared" ref="D105:O105" si="11">SUM(D100:D104)</f>
        <v>36.24</v>
      </c>
      <c r="E105" s="13">
        <f t="shared" si="11"/>
        <v>26.56</v>
      </c>
      <c r="F105" s="13">
        <f t="shared" si="11"/>
        <v>80.599999999999994</v>
      </c>
      <c r="G105" s="13">
        <f t="shared" si="11"/>
        <v>670</v>
      </c>
      <c r="H105" s="13">
        <f t="shared" si="11"/>
        <v>127.3</v>
      </c>
      <c r="I105" s="13">
        <f t="shared" si="11"/>
        <v>82.899999999999991</v>
      </c>
      <c r="J105" s="13">
        <f t="shared" si="11"/>
        <v>362.3</v>
      </c>
      <c r="K105" s="13">
        <f t="shared" si="11"/>
        <v>11.06</v>
      </c>
      <c r="L105" s="13">
        <f t="shared" si="11"/>
        <v>2.4</v>
      </c>
      <c r="M105" s="13">
        <f t="shared" si="11"/>
        <v>0.26</v>
      </c>
      <c r="N105" s="13">
        <f t="shared" si="11"/>
        <v>7.74</v>
      </c>
      <c r="O105" s="13">
        <f t="shared" si="11"/>
        <v>6.4</v>
      </c>
    </row>
    <row r="106" spans="1:15">
      <c r="A106" s="17"/>
      <c r="B106" s="17"/>
      <c r="C106" s="15" t="s">
        <v>77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7"/>
    </row>
    <row r="107" spans="1:15">
      <c r="A107" s="41" t="s">
        <v>0</v>
      </c>
      <c r="B107" s="41" t="s">
        <v>1</v>
      </c>
      <c r="C107" s="41" t="s">
        <v>2</v>
      </c>
      <c r="D107" s="41" t="s">
        <v>3</v>
      </c>
      <c r="E107" s="41" t="s">
        <v>4</v>
      </c>
      <c r="F107" s="41" t="s">
        <v>5</v>
      </c>
      <c r="G107" s="42" t="s">
        <v>6</v>
      </c>
      <c r="H107" s="41" t="s">
        <v>7</v>
      </c>
      <c r="I107" s="41"/>
      <c r="J107" s="41"/>
      <c r="K107" s="41"/>
      <c r="L107" s="41" t="s">
        <v>8</v>
      </c>
      <c r="M107" s="41"/>
      <c r="N107" s="41"/>
      <c r="O107" s="41"/>
    </row>
    <row r="108" spans="1:15" ht="40.5" customHeight="1">
      <c r="A108" s="41"/>
      <c r="B108" s="41"/>
      <c r="C108" s="41"/>
      <c r="D108" s="41"/>
      <c r="E108" s="41"/>
      <c r="F108" s="41"/>
      <c r="G108" s="42"/>
      <c r="H108" s="6" t="s">
        <v>9</v>
      </c>
      <c r="I108" s="6" t="s">
        <v>10</v>
      </c>
      <c r="J108" s="6" t="s">
        <v>11</v>
      </c>
      <c r="K108" s="6" t="s">
        <v>12</v>
      </c>
      <c r="L108" s="6" t="s">
        <v>13</v>
      </c>
      <c r="M108" s="6" t="s">
        <v>18</v>
      </c>
      <c r="N108" s="6" t="s">
        <v>14</v>
      </c>
      <c r="O108" s="6" t="s">
        <v>15</v>
      </c>
    </row>
    <row r="109" spans="1:15" ht="25.5">
      <c r="A109" s="6"/>
      <c r="B109" s="6">
        <v>150</v>
      </c>
      <c r="C109" s="6" t="s">
        <v>71</v>
      </c>
      <c r="D109" s="10">
        <v>6</v>
      </c>
      <c r="E109" s="10">
        <v>12</v>
      </c>
      <c r="F109" s="10">
        <v>8.3000000000000007</v>
      </c>
      <c r="G109" s="10">
        <v>171</v>
      </c>
      <c r="H109" s="10">
        <v>248</v>
      </c>
      <c r="I109" s="10">
        <v>28</v>
      </c>
      <c r="J109" s="10">
        <v>184</v>
      </c>
      <c r="K109" s="10">
        <v>0.2</v>
      </c>
      <c r="L109" s="10">
        <v>0.03</v>
      </c>
      <c r="M109" s="10">
        <v>0.04</v>
      </c>
      <c r="N109" s="10">
        <v>0.3</v>
      </c>
      <c r="O109" s="10">
        <v>0.7</v>
      </c>
    </row>
    <row r="110" spans="1:15">
      <c r="A110" s="9"/>
      <c r="B110" s="9"/>
      <c r="C110" s="9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6"/>
      <c r="B111" s="18"/>
      <c r="C111" s="12" t="s">
        <v>19</v>
      </c>
      <c r="D111" s="13">
        <f t="shared" ref="D111:O111" si="12">SUM(D109:D110)</f>
        <v>6</v>
      </c>
      <c r="E111" s="13">
        <f t="shared" si="12"/>
        <v>12</v>
      </c>
      <c r="F111" s="13">
        <f t="shared" si="12"/>
        <v>8.3000000000000007</v>
      </c>
      <c r="G111" s="13">
        <f t="shared" si="12"/>
        <v>171</v>
      </c>
      <c r="H111" s="13">
        <f t="shared" si="12"/>
        <v>248</v>
      </c>
      <c r="I111" s="13">
        <f t="shared" si="12"/>
        <v>28</v>
      </c>
      <c r="J111" s="13">
        <f t="shared" si="12"/>
        <v>184</v>
      </c>
      <c r="K111" s="13">
        <f t="shared" si="12"/>
        <v>0.2</v>
      </c>
      <c r="L111" s="13">
        <f t="shared" si="12"/>
        <v>0.03</v>
      </c>
      <c r="M111" s="13">
        <f t="shared" si="12"/>
        <v>0.04</v>
      </c>
      <c r="N111" s="13">
        <f t="shared" si="12"/>
        <v>0.3</v>
      </c>
      <c r="O111" s="13">
        <f t="shared" si="12"/>
        <v>0.7</v>
      </c>
    </row>
    <row r="112" spans="1:15">
      <c r="A112" s="6"/>
      <c r="B112" s="6"/>
      <c r="C112" s="12" t="s">
        <v>32</v>
      </c>
      <c r="D112" s="13">
        <v>91.5</v>
      </c>
      <c r="E112" s="13">
        <v>97.7</v>
      </c>
      <c r="F112" s="13">
        <v>273.5</v>
      </c>
      <c r="G112" s="13">
        <v>2273</v>
      </c>
      <c r="H112" s="13">
        <f t="shared" ref="H112:O112" si="13">H68+H88+H111</f>
        <v>811.4</v>
      </c>
      <c r="I112" s="13">
        <f t="shared" si="13"/>
        <v>185.7</v>
      </c>
      <c r="J112" s="13">
        <f t="shared" si="13"/>
        <v>1204</v>
      </c>
      <c r="K112" s="13">
        <f t="shared" si="13"/>
        <v>10.23</v>
      </c>
      <c r="L112" s="13">
        <f t="shared" si="13"/>
        <v>40.54</v>
      </c>
      <c r="M112" s="13">
        <f t="shared" si="13"/>
        <v>0.51</v>
      </c>
      <c r="N112" s="13">
        <f t="shared" si="13"/>
        <v>6.1499999999999995</v>
      </c>
      <c r="O112" s="13">
        <f t="shared" si="13"/>
        <v>21.849999999999998</v>
      </c>
    </row>
    <row r="113" spans="1:15">
      <c r="A113" s="17"/>
      <c r="B113" s="17"/>
      <c r="C113" s="17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37"/>
    </row>
    <row r="114" spans="1:15">
      <c r="A114" s="3" t="s">
        <v>28</v>
      </c>
      <c r="C114" s="23"/>
    </row>
    <row r="115" spans="1:15">
      <c r="A115" s="45" t="s">
        <v>22</v>
      </c>
      <c r="B115" s="45"/>
      <c r="C115" s="45"/>
      <c r="D115" s="1"/>
      <c r="E115" s="1"/>
      <c r="F115" s="1"/>
      <c r="G115" s="1" t="s">
        <v>25</v>
      </c>
      <c r="H115" s="1"/>
      <c r="I115" s="1"/>
      <c r="J115" s="1"/>
      <c r="K115" s="1"/>
      <c r="L115" s="1"/>
      <c r="M115" s="1"/>
      <c r="N115" s="1"/>
      <c r="O115" s="36"/>
    </row>
    <row r="116" spans="1:15">
      <c r="A116" s="45" t="s">
        <v>166</v>
      </c>
      <c r="B116" s="45"/>
      <c r="C116" s="4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6"/>
    </row>
    <row r="117" spans="1:15">
      <c r="A117" s="1"/>
      <c r="B117" s="1"/>
      <c r="C117" s="5" t="s">
        <v>35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36"/>
    </row>
    <row r="118" spans="1:15">
      <c r="A118" s="41" t="s">
        <v>0</v>
      </c>
      <c r="B118" s="41" t="s">
        <v>1</v>
      </c>
      <c r="C118" s="41" t="s">
        <v>2</v>
      </c>
      <c r="D118" s="41" t="s">
        <v>3</v>
      </c>
      <c r="E118" s="41" t="s">
        <v>4</v>
      </c>
      <c r="F118" s="41" t="s">
        <v>5</v>
      </c>
      <c r="G118" s="42" t="s">
        <v>6</v>
      </c>
      <c r="H118" s="41" t="s">
        <v>7</v>
      </c>
      <c r="I118" s="41"/>
      <c r="J118" s="41"/>
      <c r="K118" s="41"/>
      <c r="L118" s="41" t="s">
        <v>8</v>
      </c>
      <c r="M118" s="41"/>
      <c r="N118" s="41"/>
      <c r="O118" s="41"/>
    </row>
    <row r="119" spans="1:15" ht="38.25" customHeight="1">
      <c r="A119" s="41"/>
      <c r="B119" s="41"/>
      <c r="C119" s="41"/>
      <c r="D119" s="41"/>
      <c r="E119" s="41"/>
      <c r="F119" s="41"/>
      <c r="G119" s="42"/>
      <c r="H119" s="6" t="s">
        <v>9</v>
      </c>
      <c r="I119" s="6" t="s">
        <v>10</v>
      </c>
      <c r="J119" s="6" t="s">
        <v>11</v>
      </c>
      <c r="K119" s="6" t="s">
        <v>12</v>
      </c>
      <c r="L119" s="6" t="s">
        <v>13</v>
      </c>
      <c r="M119" s="6" t="s">
        <v>18</v>
      </c>
      <c r="N119" s="6" t="s">
        <v>14</v>
      </c>
      <c r="O119" s="6" t="s">
        <v>15</v>
      </c>
    </row>
    <row r="120" spans="1:15" ht="25.5">
      <c r="A120" s="6">
        <v>296</v>
      </c>
      <c r="B120" s="6" t="s">
        <v>148</v>
      </c>
      <c r="C120" s="6" t="s">
        <v>124</v>
      </c>
      <c r="D120" s="6">
        <v>27.7</v>
      </c>
      <c r="E120" s="6">
        <v>19.2</v>
      </c>
      <c r="F120" s="6">
        <v>42.1</v>
      </c>
      <c r="G120" s="7">
        <v>456</v>
      </c>
      <c r="H120" s="6">
        <v>395</v>
      </c>
      <c r="I120" s="6">
        <v>60</v>
      </c>
      <c r="J120" s="6">
        <v>340</v>
      </c>
      <c r="K120" s="6">
        <v>3.9</v>
      </c>
      <c r="L120" s="6">
        <v>0.12</v>
      </c>
      <c r="M120" s="6">
        <v>0.13</v>
      </c>
      <c r="N120" s="6">
        <v>1.41</v>
      </c>
      <c r="O120" s="6">
        <v>0.7</v>
      </c>
    </row>
    <row r="121" spans="1:15" ht="15.75" customHeight="1">
      <c r="A121" s="6">
        <v>14</v>
      </c>
      <c r="B121" s="6">
        <v>10</v>
      </c>
      <c r="C121" s="6" t="s">
        <v>44</v>
      </c>
      <c r="D121" s="6">
        <v>0.09</v>
      </c>
      <c r="E121" s="6">
        <v>7.3</v>
      </c>
      <c r="F121" s="6">
        <v>0.13</v>
      </c>
      <c r="G121" s="7">
        <v>66</v>
      </c>
      <c r="H121" s="6">
        <v>2.4</v>
      </c>
      <c r="I121" s="6">
        <v>0</v>
      </c>
      <c r="J121" s="6">
        <v>3</v>
      </c>
      <c r="K121" s="6">
        <v>0.01</v>
      </c>
      <c r="L121" s="6">
        <v>40</v>
      </c>
      <c r="M121" s="6">
        <v>0</v>
      </c>
      <c r="N121" s="6">
        <v>0.01</v>
      </c>
      <c r="O121" s="6">
        <v>0</v>
      </c>
    </row>
    <row r="122" spans="1:15" ht="14.25" customHeight="1">
      <c r="A122" s="9"/>
      <c r="B122" s="9">
        <v>200</v>
      </c>
      <c r="C122" s="9" t="s">
        <v>157</v>
      </c>
      <c r="D122" s="10">
        <v>5.6</v>
      </c>
      <c r="E122" s="10">
        <v>4.9000000000000004</v>
      </c>
      <c r="F122" s="10">
        <v>9.3000000000000007</v>
      </c>
      <c r="G122" s="10">
        <v>104.8</v>
      </c>
      <c r="H122" s="10">
        <v>204</v>
      </c>
      <c r="I122" s="10">
        <v>22.4</v>
      </c>
      <c r="J122" s="10">
        <v>144</v>
      </c>
      <c r="K122" s="10">
        <v>0.2</v>
      </c>
      <c r="L122" s="10">
        <v>0.1</v>
      </c>
      <c r="M122" s="10">
        <v>0.1</v>
      </c>
      <c r="N122" s="10"/>
      <c r="O122" s="10">
        <v>1</v>
      </c>
    </row>
    <row r="123" spans="1:15" customFormat="1">
      <c r="A123" s="31"/>
      <c r="B123" s="31">
        <v>40</v>
      </c>
      <c r="C123" s="32" t="s">
        <v>45</v>
      </c>
      <c r="D123" s="33">
        <v>3.04</v>
      </c>
      <c r="E123" s="33">
        <v>0.24</v>
      </c>
      <c r="F123" s="33">
        <v>20.9</v>
      </c>
      <c r="G123" s="33">
        <v>93</v>
      </c>
      <c r="H123" s="33">
        <v>8</v>
      </c>
      <c r="I123" s="33">
        <v>5.6</v>
      </c>
      <c r="J123" s="34">
        <v>26</v>
      </c>
      <c r="K123" s="34">
        <v>0.36</v>
      </c>
      <c r="L123" s="33">
        <v>0</v>
      </c>
      <c r="M123" s="33">
        <v>0.04</v>
      </c>
      <c r="N123" s="33">
        <v>0.37</v>
      </c>
      <c r="O123" s="33">
        <v>0</v>
      </c>
    </row>
    <row r="124" spans="1:15" ht="15.75" customHeight="1">
      <c r="A124" s="9">
        <v>15</v>
      </c>
      <c r="B124" s="9">
        <v>10</v>
      </c>
      <c r="C124" s="9" t="s">
        <v>46</v>
      </c>
      <c r="D124" s="10">
        <v>1.6</v>
      </c>
      <c r="E124" s="10">
        <v>2.1</v>
      </c>
      <c r="F124" s="10">
        <v>0</v>
      </c>
      <c r="G124" s="10">
        <v>26</v>
      </c>
      <c r="H124" s="10">
        <v>70</v>
      </c>
      <c r="I124" s="10">
        <v>3.3</v>
      </c>
      <c r="J124" s="10">
        <v>38</v>
      </c>
      <c r="K124" s="10">
        <v>0.04</v>
      </c>
      <c r="L124" s="10">
        <v>0.03</v>
      </c>
      <c r="M124" s="10">
        <v>0</v>
      </c>
      <c r="N124" s="10">
        <v>0.01</v>
      </c>
      <c r="O124" s="10">
        <v>0.11</v>
      </c>
    </row>
    <row r="125" spans="1:15">
      <c r="A125" s="6"/>
      <c r="B125" s="6"/>
      <c r="C125" s="12" t="s">
        <v>19</v>
      </c>
      <c r="D125" s="13">
        <f t="shared" ref="D125:O125" si="14">SUM(D120:D123)</f>
        <v>36.43</v>
      </c>
      <c r="E125" s="13">
        <f t="shared" si="14"/>
        <v>31.639999999999997</v>
      </c>
      <c r="F125" s="13">
        <f t="shared" si="14"/>
        <v>72.430000000000007</v>
      </c>
      <c r="G125" s="13">
        <f t="shared" si="14"/>
        <v>719.8</v>
      </c>
      <c r="H125" s="13">
        <f t="shared" si="14"/>
        <v>609.4</v>
      </c>
      <c r="I125" s="13">
        <f t="shared" si="14"/>
        <v>88</v>
      </c>
      <c r="J125" s="13">
        <f t="shared" si="14"/>
        <v>513</v>
      </c>
      <c r="K125" s="13">
        <f t="shared" si="14"/>
        <v>4.47</v>
      </c>
      <c r="L125" s="13">
        <f t="shared" si="14"/>
        <v>40.22</v>
      </c>
      <c r="M125" s="13">
        <f t="shared" si="14"/>
        <v>0.27</v>
      </c>
      <c r="N125" s="13">
        <f t="shared" si="14"/>
        <v>1.79</v>
      </c>
      <c r="O125" s="13">
        <f t="shared" si="14"/>
        <v>1.7</v>
      </c>
    </row>
    <row r="126" spans="1:15">
      <c r="A126" s="14"/>
      <c r="B126" s="14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37"/>
    </row>
    <row r="127" spans="1:15">
      <c r="A127" s="14"/>
      <c r="B127" s="14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37"/>
    </row>
    <row r="128" spans="1:15">
      <c r="A128" s="1"/>
      <c r="B128" s="1"/>
      <c r="C128" s="5" t="s">
        <v>47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6"/>
    </row>
    <row r="129" spans="1:15">
      <c r="A129" s="41" t="s">
        <v>0</v>
      </c>
      <c r="B129" s="41" t="s">
        <v>1</v>
      </c>
      <c r="C129" s="41" t="s">
        <v>2</v>
      </c>
      <c r="D129" s="41" t="s">
        <v>3</v>
      </c>
      <c r="E129" s="41" t="s">
        <v>4</v>
      </c>
      <c r="F129" s="41" t="s">
        <v>5</v>
      </c>
      <c r="G129" s="42" t="s">
        <v>6</v>
      </c>
      <c r="H129" s="41" t="s">
        <v>7</v>
      </c>
      <c r="I129" s="41"/>
      <c r="J129" s="41"/>
      <c r="K129" s="41"/>
      <c r="L129" s="41" t="s">
        <v>8</v>
      </c>
      <c r="M129" s="41"/>
      <c r="N129" s="41"/>
      <c r="O129" s="41"/>
    </row>
    <row r="130" spans="1:15" ht="42" customHeight="1">
      <c r="A130" s="41"/>
      <c r="B130" s="41"/>
      <c r="C130" s="41"/>
      <c r="D130" s="41"/>
      <c r="E130" s="41"/>
      <c r="F130" s="41"/>
      <c r="G130" s="42"/>
      <c r="H130" s="6" t="s">
        <v>9</v>
      </c>
      <c r="I130" s="6" t="s">
        <v>10</v>
      </c>
      <c r="J130" s="6" t="s">
        <v>11</v>
      </c>
      <c r="K130" s="6" t="s">
        <v>12</v>
      </c>
      <c r="L130" s="6" t="s">
        <v>13</v>
      </c>
      <c r="M130" s="6" t="s">
        <v>18</v>
      </c>
      <c r="N130" s="6" t="s">
        <v>14</v>
      </c>
      <c r="O130" s="6" t="s">
        <v>15</v>
      </c>
    </row>
    <row r="131" spans="1:15">
      <c r="A131" s="6"/>
      <c r="B131" s="6">
        <v>180</v>
      </c>
      <c r="C131" s="6" t="s">
        <v>73</v>
      </c>
      <c r="D131" s="6">
        <v>1.08</v>
      </c>
      <c r="E131" s="6">
        <v>0</v>
      </c>
      <c r="F131" s="6">
        <v>10.1</v>
      </c>
      <c r="G131" s="7">
        <v>46</v>
      </c>
      <c r="H131" s="6">
        <v>40.799999999999997</v>
      </c>
      <c r="I131" s="6">
        <v>15.6</v>
      </c>
      <c r="J131" s="6">
        <v>27.6</v>
      </c>
      <c r="K131" s="6">
        <v>0.36</v>
      </c>
      <c r="L131" s="6">
        <v>0.06</v>
      </c>
      <c r="M131" s="6">
        <v>0.04</v>
      </c>
      <c r="N131" s="6">
        <v>0.24</v>
      </c>
      <c r="O131" s="6">
        <v>72</v>
      </c>
    </row>
    <row r="132" spans="1: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</row>
    <row r="134" spans="1:15">
      <c r="A134" s="9"/>
      <c r="B134" s="9"/>
      <c r="C134" s="12" t="s">
        <v>31</v>
      </c>
      <c r="D134" s="13">
        <f t="shared" ref="D134:O134" si="15">SUM(D131:D132)</f>
        <v>1.08</v>
      </c>
      <c r="E134" s="13">
        <f t="shared" si="15"/>
        <v>0</v>
      </c>
      <c r="F134" s="13">
        <f t="shared" si="15"/>
        <v>10.1</v>
      </c>
      <c r="G134" s="13">
        <f t="shared" si="15"/>
        <v>46</v>
      </c>
      <c r="H134" s="13">
        <f t="shared" si="15"/>
        <v>40.799999999999997</v>
      </c>
      <c r="I134" s="13">
        <f t="shared" si="15"/>
        <v>15.6</v>
      </c>
      <c r="J134" s="13">
        <f t="shared" si="15"/>
        <v>27.6</v>
      </c>
      <c r="K134" s="13">
        <f t="shared" si="15"/>
        <v>0.36</v>
      </c>
      <c r="L134" s="13">
        <f t="shared" si="15"/>
        <v>0.06</v>
      </c>
      <c r="M134" s="13">
        <f t="shared" si="15"/>
        <v>0.04</v>
      </c>
      <c r="N134" s="13">
        <f t="shared" si="15"/>
        <v>0.24</v>
      </c>
      <c r="O134" s="13">
        <f t="shared" si="15"/>
        <v>72</v>
      </c>
    </row>
    <row r="135" spans="1:15">
      <c r="A135" s="17"/>
      <c r="B135" s="17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37"/>
    </row>
    <row r="136" spans="1:15">
      <c r="A136" s="17"/>
      <c r="B136" s="17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7"/>
    </row>
    <row r="137" spans="1:15">
      <c r="A137" s="1"/>
      <c r="B137" s="1"/>
      <c r="C137" s="5" t="s">
        <v>36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36"/>
    </row>
    <row r="138" spans="1:15">
      <c r="A138" s="41" t="s">
        <v>0</v>
      </c>
      <c r="B138" s="41" t="s">
        <v>1</v>
      </c>
      <c r="C138" s="41" t="s">
        <v>2</v>
      </c>
      <c r="D138" s="41" t="s">
        <v>3</v>
      </c>
      <c r="E138" s="41" t="s">
        <v>4</v>
      </c>
      <c r="F138" s="41" t="s">
        <v>5</v>
      </c>
      <c r="G138" s="42" t="s">
        <v>6</v>
      </c>
      <c r="H138" s="41" t="s">
        <v>7</v>
      </c>
      <c r="I138" s="41"/>
      <c r="J138" s="41"/>
      <c r="K138" s="41"/>
      <c r="L138" s="41" t="s">
        <v>8</v>
      </c>
      <c r="M138" s="41"/>
      <c r="N138" s="41"/>
      <c r="O138" s="41"/>
    </row>
    <row r="139" spans="1:15" ht="39.75" customHeight="1">
      <c r="A139" s="41"/>
      <c r="B139" s="41"/>
      <c r="C139" s="41"/>
      <c r="D139" s="41"/>
      <c r="E139" s="41"/>
      <c r="F139" s="41"/>
      <c r="G139" s="42"/>
      <c r="H139" s="6" t="s">
        <v>9</v>
      </c>
      <c r="I139" s="6" t="s">
        <v>10</v>
      </c>
      <c r="J139" s="6" t="s">
        <v>11</v>
      </c>
      <c r="K139" s="6" t="s">
        <v>12</v>
      </c>
      <c r="L139" s="6" t="s">
        <v>13</v>
      </c>
      <c r="M139" s="6" t="s">
        <v>18</v>
      </c>
      <c r="N139" s="6" t="s">
        <v>14</v>
      </c>
      <c r="O139" s="6" t="s">
        <v>15</v>
      </c>
    </row>
    <row r="140" spans="1:15" ht="25.5">
      <c r="A140" s="6">
        <v>75</v>
      </c>
      <c r="B140" s="6">
        <v>60</v>
      </c>
      <c r="C140" s="6" t="s">
        <v>113</v>
      </c>
      <c r="D140" s="6">
        <v>3.2</v>
      </c>
      <c r="E140" s="6">
        <v>8.8000000000000007</v>
      </c>
      <c r="F140" s="6">
        <v>16.7</v>
      </c>
      <c r="G140" s="7">
        <v>158</v>
      </c>
      <c r="H140" s="6">
        <v>38.299999999999997</v>
      </c>
      <c r="I140" s="6">
        <v>18.3</v>
      </c>
      <c r="J140" s="6">
        <v>58.3</v>
      </c>
      <c r="K140" s="6">
        <v>6.2</v>
      </c>
      <c r="L140" s="6">
        <v>0</v>
      </c>
      <c r="M140" s="6">
        <v>0.02</v>
      </c>
      <c r="N140" s="6">
        <v>0.17</v>
      </c>
      <c r="O140" s="6">
        <v>6.4</v>
      </c>
    </row>
    <row r="141" spans="1:15" ht="24.75" customHeight="1">
      <c r="A141" s="6">
        <v>129</v>
      </c>
      <c r="B141" s="6">
        <v>250</v>
      </c>
      <c r="C141" s="6" t="s">
        <v>106</v>
      </c>
      <c r="D141" s="6">
        <v>2.5</v>
      </c>
      <c r="E141" s="6">
        <v>2.5</v>
      </c>
      <c r="F141" s="6">
        <v>16.8</v>
      </c>
      <c r="G141" s="7">
        <v>103</v>
      </c>
      <c r="H141" s="6">
        <v>38</v>
      </c>
      <c r="I141" s="6">
        <v>33</v>
      </c>
      <c r="J141" s="6">
        <v>210</v>
      </c>
      <c r="K141" s="6">
        <v>1</v>
      </c>
      <c r="L141" s="6">
        <v>0</v>
      </c>
      <c r="M141" s="6">
        <v>0.1</v>
      </c>
      <c r="N141" s="6">
        <v>1.1299999999999999</v>
      </c>
      <c r="O141" s="6">
        <v>8</v>
      </c>
    </row>
    <row r="142" spans="1:15" ht="16.5" customHeight="1">
      <c r="A142" s="6">
        <v>309</v>
      </c>
      <c r="B142" s="6" t="s">
        <v>105</v>
      </c>
      <c r="C142" s="6" t="s">
        <v>122</v>
      </c>
      <c r="D142" s="6">
        <v>15</v>
      </c>
      <c r="E142" s="6">
        <v>7.7</v>
      </c>
      <c r="F142" s="6">
        <v>7.7</v>
      </c>
      <c r="G142" s="7">
        <v>158</v>
      </c>
      <c r="H142" s="6">
        <v>99</v>
      </c>
      <c r="I142" s="6">
        <v>50</v>
      </c>
      <c r="J142" s="6">
        <v>278</v>
      </c>
      <c r="K142" s="6">
        <v>1.4</v>
      </c>
      <c r="L142" s="6">
        <v>0.02</v>
      </c>
      <c r="M142" s="6">
        <v>0.14000000000000001</v>
      </c>
      <c r="N142" s="6">
        <v>2.9</v>
      </c>
      <c r="O142" s="6">
        <v>0</v>
      </c>
    </row>
    <row r="143" spans="1:15" ht="13.5" customHeight="1">
      <c r="A143" s="6">
        <v>472</v>
      </c>
      <c r="B143" s="6">
        <v>150</v>
      </c>
      <c r="C143" s="6" t="s">
        <v>48</v>
      </c>
      <c r="D143" s="6">
        <v>3</v>
      </c>
      <c r="E143" s="6">
        <v>4.9000000000000004</v>
      </c>
      <c r="F143" s="6">
        <v>14.4</v>
      </c>
      <c r="G143" s="7">
        <v>147</v>
      </c>
      <c r="H143" s="6">
        <v>87</v>
      </c>
      <c r="I143" s="6">
        <v>30</v>
      </c>
      <c r="J143" s="6">
        <v>60</v>
      </c>
      <c r="K143" s="6">
        <v>1.2</v>
      </c>
      <c r="L143" s="6">
        <v>0</v>
      </c>
      <c r="M143" s="6">
        <v>0.05</v>
      </c>
      <c r="N143" s="6">
        <v>1.1000000000000001</v>
      </c>
      <c r="O143" s="6">
        <v>30</v>
      </c>
    </row>
    <row r="144" spans="1:15" ht="13.5" customHeight="1">
      <c r="A144" s="6">
        <v>585</v>
      </c>
      <c r="B144" s="6">
        <v>200</v>
      </c>
      <c r="C144" s="6" t="s">
        <v>65</v>
      </c>
      <c r="D144" s="6">
        <v>0.2</v>
      </c>
      <c r="E144" s="6">
        <v>0</v>
      </c>
      <c r="F144" s="6">
        <v>28</v>
      </c>
      <c r="G144" s="7">
        <v>112</v>
      </c>
      <c r="H144" s="6">
        <v>14</v>
      </c>
      <c r="I144" s="6">
        <v>4</v>
      </c>
      <c r="J144" s="6">
        <v>4</v>
      </c>
      <c r="K144" s="6">
        <v>1</v>
      </c>
      <c r="L144" s="6">
        <v>0</v>
      </c>
      <c r="M144" s="6">
        <v>0.02</v>
      </c>
      <c r="N144" s="6">
        <v>0.1</v>
      </c>
      <c r="O144" s="6">
        <v>8</v>
      </c>
    </row>
    <row r="145" spans="1:15">
      <c r="A145" s="9"/>
      <c r="B145" s="6">
        <v>40</v>
      </c>
      <c r="C145" s="9" t="s">
        <v>17</v>
      </c>
      <c r="D145" s="10">
        <v>4.0999999999999996</v>
      </c>
      <c r="E145" s="10">
        <v>0.72</v>
      </c>
      <c r="F145" s="10">
        <v>27.8</v>
      </c>
      <c r="G145" s="10">
        <v>129</v>
      </c>
      <c r="H145" s="10">
        <v>18</v>
      </c>
      <c r="I145" s="10">
        <v>28</v>
      </c>
      <c r="J145" s="11">
        <v>74</v>
      </c>
      <c r="K145" s="11">
        <v>1.4</v>
      </c>
      <c r="L145" s="10">
        <v>0</v>
      </c>
      <c r="M145" s="10">
        <v>0.09</v>
      </c>
      <c r="N145" s="22">
        <v>0.72</v>
      </c>
      <c r="O145" s="10">
        <v>0</v>
      </c>
    </row>
    <row r="146" spans="1:15" customFormat="1">
      <c r="A146" s="31"/>
      <c r="B146" s="31">
        <v>40</v>
      </c>
      <c r="C146" s="32" t="s">
        <v>45</v>
      </c>
      <c r="D146" s="33">
        <v>3.04</v>
      </c>
      <c r="E146" s="33">
        <v>0.24</v>
      </c>
      <c r="F146" s="33">
        <v>20.9</v>
      </c>
      <c r="G146" s="33">
        <v>93</v>
      </c>
      <c r="H146" s="33">
        <v>8</v>
      </c>
      <c r="I146" s="33">
        <v>5.6</v>
      </c>
      <c r="J146" s="34">
        <v>26</v>
      </c>
      <c r="K146" s="34">
        <v>0.36</v>
      </c>
      <c r="L146" s="33">
        <v>0</v>
      </c>
      <c r="M146" s="33">
        <v>0.04</v>
      </c>
      <c r="N146" s="33">
        <v>0.37</v>
      </c>
      <c r="O146" s="33">
        <v>0</v>
      </c>
    </row>
    <row r="147" spans="1:15">
      <c r="A147" s="6"/>
      <c r="B147" s="6"/>
      <c r="C147" s="12" t="s">
        <v>19</v>
      </c>
      <c r="D147" s="13">
        <f t="shared" ref="D147:O147" si="16">SUM(D141:D145)</f>
        <v>24.799999999999997</v>
      </c>
      <c r="E147" s="13">
        <f t="shared" si="16"/>
        <v>15.82</v>
      </c>
      <c r="F147" s="13">
        <f t="shared" si="16"/>
        <v>94.7</v>
      </c>
      <c r="G147" s="13">
        <f t="shared" si="16"/>
        <v>649</v>
      </c>
      <c r="H147" s="13">
        <f t="shared" si="16"/>
        <v>256</v>
      </c>
      <c r="I147" s="13">
        <f t="shared" si="16"/>
        <v>145</v>
      </c>
      <c r="J147" s="13">
        <f t="shared" si="16"/>
        <v>626</v>
      </c>
      <c r="K147" s="13">
        <f t="shared" si="16"/>
        <v>6</v>
      </c>
      <c r="L147" s="13">
        <f t="shared" si="16"/>
        <v>0.02</v>
      </c>
      <c r="M147" s="13">
        <f t="shared" si="16"/>
        <v>0.4</v>
      </c>
      <c r="N147" s="13">
        <f t="shared" si="16"/>
        <v>5.9499999999999984</v>
      </c>
      <c r="O147" s="13">
        <f t="shared" si="16"/>
        <v>46</v>
      </c>
    </row>
    <row r="148" spans="1:15" ht="13.15" hidden="1" customHeight="1"/>
    <row r="149" spans="1:15" ht="12.75" customHeight="1"/>
    <row r="150" spans="1:15" ht="12.75" customHeight="1">
      <c r="A150" s="17"/>
      <c r="B150" s="17"/>
      <c r="C150" s="17" t="s">
        <v>42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37"/>
    </row>
    <row r="151" spans="1:15" ht="12.75" customHeight="1">
      <c r="A151" s="41" t="s">
        <v>0</v>
      </c>
      <c r="B151" s="41" t="s">
        <v>1</v>
      </c>
      <c r="C151" s="41" t="s">
        <v>2</v>
      </c>
      <c r="D151" s="41" t="s">
        <v>3</v>
      </c>
      <c r="E151" s="41" t="s">
        <v>4</v>
      </c>
      <c r="F151" s="41" t="s">
        <v>5</v>
      </c>
      <c r="G151" s="42" t="s">
        <v>6</v>
      </c>
      <c r="H151" s="41" t="s">
        <v>7</v>
      </c>
      <c r="I151" s="41"/>
      <c r="J151" s="41"/>
      <c r="K151" s="41"/>
      <c r="L151" s="41" t="s">
        <v>8</v>
      </c>
      <c r="M151" s="41"/>
      <c r="N151" s="41"/>
      <c r="O151" s="41"/>
    </row>
    <row r="152" spans="1:15" ht="12.75" customHeight="1">
      <c r="A152" s="41"/>
      <c r="B152" s="41"/>
      <c r="C152" s="41"/>
      <c r="D152" s="41"/>
      <c r="E152" s="41"/>
      <c r="F152" s="41"/>
      <c r="G152" s="42"/>
      <c r="H152" s="6" t="s">
        <v>9</v>
      </c>
      <c r="I152" s="6" t="s">
        <v>10</v>
      </c>
      <c r="J152" s="6" t="s">
        <v>11</v>
      </c>
      <c r="K152" s="6" t="s">
        <v>12</v>
      </c>
      <c r="L152" s="6" t="s">
        <v>13</v>
      </c>
      <c r="M152" s="6" t="s">
        <v>18</v>
      </c>
      <c r="N152" s="6" t="s">
        <v>14</v>
      </c>
      <c r="O152" s="6" t="s">
        <v>15</v>
      </c>
    </row>
    <row r="153" spans="1:15" ht="12.75" customHeight="1">
      <c r="A153" s="9"/>
      <c r="B153" s="9"/>
      <c r="C153" s="9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6"/>
      <c r="B154" s="6">
        <v>200</v>
      </c>
      <c r="C154" s="6" t="s">
        <v>72</v>
      </c>
      <c r="D154" s="6">
        <v>0.6</v>
      </c>
      <c r="E154" s="6">
        <v>0</v>
      </c>
      <c r="F154" s="6">
        <v>37.299999999999997</v>
      </c>
      <c r="G154" s="7">
        <v>120</v>
      </c>
      <c r="H154" s="6">
        <v>3</v>
      </c>
      <c r="I154" s="6">
        <v>0</v>
      </c>
      <c r="J154" s="6">
        <v>36</v>
      </c>
      <c r="K154" s="6">
        <v>0.4</v>
      </c>
      <c r="L154" s="6">
        <v>0</v>
      </c>
      <c r="M154" s="6">
        <v>0.04</v>
      </c>
      <c r="N154" s="6">
        <v>0</v>
      </c>
      <c r="O154" s="6">
        <v>0</v>
      </c>
    </row>
    <row r="155" spans="1:15" ht="12.75" customHeight="1">
      <c r="A155" s="9">
        <v>2</v>
      </c>
      <c r="B155" s="9" t="s">
        <v>138</v>
      </c>
      <c r="C155" s="9" t="s">
        <v>137</v>
      </c>
      <c r="D155" s="10">
        <v>13.78</v>
      </c>
      <c r="E155" s="10">
        <v>12.64</v>
      </c>
      <c r="F155" s="10">
        <v>60.11</v>
      </c>
      <c r="G155" s="10">
        <v>394.35</v>
      </c>
      <c r="H155" s="10">
        <v>215.99</v>
      </c>
      <c r="I155" s="10">
        <v>42.91</v>
      </c>
      <c r="J155" s="10">
        <v>217</v>
      </c>
      <c r="K155" s="10">
        <v>1.74</v>
      </c>
      <c r="L155" s="10">
        <v>0.15</v>
      </c>
      <c r="M155" s="10">
        <v>0.17</v>
      </c>
      <c r="N155" s="10">
        <v>4.29</v>
      </c>
      <c r="O155" s="10">
        <v>0</v>
      </c>
    </row>
    <row r="156" spans="1:15" ht="12.75" customHeight="1">
      <c r="A156" s="9"/>
      <c r="B156" s="9"/>
      <c r="C156" s="9"/>
      <c r="D156" s="10"/>
      <c r="E156" s="10"/>
      <c r="F156" s="10"/>
      <c r="G156" s="10"/>
      <c r="H156" s="10"/>
      <c r="I156" s="10"/>
      <c r="J156" s="11"/>
      <c r="K156" s="11"/>
      <c r="L156" s="10"/>
      <c r="M156" s="10"/>
      <c r="N156" s="10"/>
      <c r="O156" s="10"/>
    </row>
    <row r="157" spans="1:15" ht="12.75" customHeight="1">
      <c r="A157" s="6"/>
      <c r="B157" s="18"/>
      <c r="C157" s="12" t="s">
        <v>19</v>
      </c>
      <c r="D157" s="13">
        <f>SUM(D152:D155)</f>
        <v>14.379999999999999</v>
      </c>
      <c r="E157" s="13">
        <f>SUM(E152:E155)</f>
        <v>12.64</v>
      </c>
      <c r="F157" s="13">
        <f>SUM(F152:F155)</f>
        <v>97.41</v>
      </c>
      <c r="G157" s="13">
        <f>SUM(G152:G155)</f>
        <v>514.35</v>
      </c>
      <c r="H157" s="13">
        <f>SUM(H152:H155)</f>
        <v>218.99</v>
      </c>
      <c r="I157" s="13">
        <f t="shared" ref="I157:O157" si="17">SUM(I151:I155)</f>
        <v>42.91</v>
      </c>
      <c r="J157" s="13">
        <f t="shared" si="17"/>
        <v>253</v>
      </c>
      <c r="K157" s="13">
        <f t="shared" si="17"/>
        <v>2.14</v>
      </c>
      <c r="L157" s="13">
        <f t="shared" si="17"/>
        <v>0.15</v>
      </c>
      <c r="M157" s="13">
        <f t="shared" si="17"/>
        <v>0.21000000000000002</v>
      </c>
      <c r="N157" s="13">
        <f t="shared" si="17"/>
        <v>4.29</v>
      </c>
      <c r="O157" s="13">
        <f t="shared" si="17"/>
        <v>0</v>
      </c>
    </row>
    <row r="158" spans="1:15" ht="12.75" customHeight="1"/>
    <row r="159" spans="1:15" ht="12.75" customHeight="1">
      <c r="A159" s="1"/>
      <c r="B159" s="1"/>
      <c r="C159" s="5" t="s">
        <v>79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36"/>
    </row>
    <row r="160" spans="1:15" ht="12.75" customHeight="1">
      <c r="A160" s="41" t="s">
        <v>0</v>
      </c>
      <c r="B160" s="41" t="s">
        <v>1</v>
      </c>
      <c r="C160" s="41" t="s">
        <v>2</v>
      </c>
      <c r="D160" s="41" t="s">
        <v>3</v>
      </c>
      <c r="E160" s="41" t="s">
        <v>4</v>
      </c>
      <c r="F160" s="41" t="s">
        <v>5</v>
      </c>
      <c r="G160" s="42" t="s">
        <v>6</v>
      </c>
      <c r="H160" s="41" t="s">
        <v>7</v>
      </c>
      <c r="I160" s="41"/>
      <c r="J160" s="41"/>
      <c r="K160" s="41"/>
      <c r="L160" s="41" t="s">
        <v>8</v>
      </c>
      <c r="M160" s="41"/>
      <c r="N160" s="41"/>
      <c r="O160" s="41"/>
    </row>
    <row r="161" spans="1:15" ht="37.5" customHeight="1">
      <c r="A161" s="41"/>
      <c r="B161" s="41"/>
      <c r="C161" s="41"/>
      <c r="D161" s="41"/>
      <c r="E161" s="41"/>
      <c r="F161" s="41"/>
      <c r="G161" s="42"/>
      <c r="H161" s="6" t="s">
        <v>9</v>
      </c>
      <c r="I161" s="6" t="s">
        <v>10</v>
      </c>
      <c r="J161" s="6" t="s">
        <v>11</v>
      </c>
      <c r="K161" s="6" t="s">
        <v>12</v>
      </c>
      <c r="L161" s="6" t="s">
        <v>13</v>
      </c>
      <c r="M161" s="6" t="s">
        <v>18</v>
      </c>
      <c r="N161" s="6" t="s">
        <v>14</v>
      </c>
      <c r="O161" s="6" t="s">
        <v>15</v>
      </c>
    </row>
    <row r="162" spans="1:15" ht="25.5">
      <c r="A162" s="9">
        <v>690</v>
      </c>
      <c r="B162" s="9" t="s">
        <v>123</v>
      </c>
      <c r="C162" s="9" t="s">
        <v>110</v>
      </c>
      <c r="D162" s="10">
        <v>21.3</v>
      </c>
      <c r="E162" s="10">
        <v>27</v>
      </c>
      <c r="F162" s="10">
        <v>20.2</v>
      </c>
      <c r="G162" s="10">
        <v>405</v>
      </c>
      <c r="H162" s="10">
        <v>124</v>
      </c>
      <c r="I162" s="10">
        <v>48.2</v>
      </c>
      <c r="J162" s="10">
        <v>266</v>
      </c>
      <c r="K162" s="10">
        <v>3.7</v>
      </c>
      <c r="L162" s="10">
        <v>0.18</v>
      </c>
      <c r="M162" s="10">
        <v>0.13</v>
      </c>
      <c r="N162" s="10">
        <v>3.6</v>
      </c>
      <c r="O162" s="10">
        <v>61.3</v>
      </c>
    </row>
    <row r="163" spans="1:15" ht="12.75" customHeight="1">
      <c r="A163" s="9">
        <v>627</v>
      </c>
      <c r="B163" s="6">
        <v>200</v>
      </c>
      <c r="C163" s="6" t="s">
        <v>16</v>
      </c>
      <c r="D163" s="6">
        <v>0.3</v>
      </c>
      <c r="E163" s="6">
        <v>0.1</v>
      </c>
      <c r="F163" s="6">
        <v>15.2</v>
      </c>
      <c r="G163" s="7">
        <v>61</v>
      </c>
      <c r="H163" s="6">
        <v>17</v>
      </c>
      <c r="I163" s="6">
        <v>7</v>
      </c>
      <c r="J163" s="6">
        <v>32</v>
      </c>
      <c r="K163" s="6">
        <v>0.9</v>
      </c>
      <c r="L163" s="6">
        <v>0</v>
      </c>
      <c r="M163" s="6">
        <v>0.06</v>
      </c>
      <c r="N163" s="6">
        <v>0.48</v>
      </c>
      <c r="O163" s="6">
        <v>0</v>
      </c>
    </row>
    <row r="164" spans="1:15" ht="12.75" customHeight="1">
      <c r="A164" s="6"/>
      <c r="B164" s="6">
        <v>40</v>
      </c>
      <c r="C164" s="9" t="s">
        <v>17</v>
      </c>
      <c r="D164" s="10">
        <v>4.0999999999999996</v>
      </c>
      <c r="E164" s="10">
        <v>0.72</v>
      </c>
      <c r="F164" s="10">
        <v>27.8</v>
      </c>
      <c r="G164" s="10">
        <v>129</v>
      </c>
      <c r="H164" s="10">
        <v>18</v>
      </c>
      <c r="I164" s="10">
        <v>28</v>
      </c>
      <c r="J164" s="11">
        <v>74</v>
      </c>
      <c r="K164" s="11">
        <v>1.4</v>
      </c>
      <c r="L164" s="10">
        <v>0</v>
      </c>
      <c r="M164" s="10">
        <v>0.09</v>
      </c>
      <c r="N164" s="22">
        <v>0.72</v>
      </c>
      <c r="O164" s="10">
        <v>0</v>
      </c>
    </row>
    <row r="165" spans="1:15" customFormat="1">
      <c r="A165" s="31"/>
      <c r="B165" s="31">
        <v>40</v>
      </c>
      <c r="C165" s="32" t="s">
        <v>45</v>
      </c>
      <c r="D165" s="33">
        <v>3.04</v>
      </c>
      <c r="E165" s="33">
        <v>0.24</v>
      </c>
      <c r="F165" s="33">
        <v>20.9</v>
      </c>
      <c r="G165" s="33">
        <v>93</v>
      </c>
      <c r="H165" s="33">
        <v>8</v>
      </c>
      <c r="I165" s="33">
        <v>5.6</v>
      </c>
      <c r="J165" s="34">
        <v>26</v>
      </c>
      <c r="K165" s="34">
        <v>0.36</v>
      </c>
      <c r="L165" s="33">
        <v>0</v>
      </c>
      <c r="M165" s="33">
        <v>0.04</v>
      </c>
      <c r="N165" s="33">
        <v>0.37</v>
      </c>
      <c r="O165" s="33">
        <v>0</v>
      </c>
    </row>
    <row r="166" spans="1:15" ht="12.75" customHeight="1">
      <c r="A166" s="9"/>
      <c r="B166" s="9"/>
      <c r="C166" s="9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ht="12.75" customHeight="1">
      <c r="A167" s="6"/>
      <c r="B167" s="6"/>
      <c r="C167" s="12" t="s">
        <v>19</v>
      </c>
      <c r="D167" s="13">
        <f t="shared" ref="D167:O167" si="18">SUM(D162:D165)</f>
        <v>28.740000000000002</v>
      </c>
      <c r="E167" s="13">
        <f t="shared" si="18"/>
        <v>28.06</v>
      </c>
      <c r="F167" s="13">
        <f t="shared" si="18"/>
        <v>84.1</v>
      </c>
      <c r="G167" s="13">
        <f t="shared" si="18"/>
        <v>688</v>
      </c>
      <c r="H167" s="13">
        <f t="shared" si="18"/>
        <v>167</v>
      </c>
      <c r="I167" s="13">
        <f t="shared" si="18"/>
        <v>88.8</v>
      </c>
      <c r="J167" s="13">
        <f t="shared" si="18"/>
        <v>398</v>
      </c>
      <c r="K167" s="13">
        <f t="shared" si="18"/>
        <v>6.36</v>
      </c>
      <c r="L167" s="13">
        <f t="shared" si="18"/>
        <v>0.18</v>
      </c>
      <c r="M167" s="13">
        <f t="shared" si="18"/>
        <v>0.32</v>
      </c>
      <c r="N167" s="13">
        <f t="shared" si="18"/>
        <v>5.17</v>
      </c>
      <c r="O167" s="13">
        <f t="shared" si="18"/>
        <v>61.3</v>
      </c>
    </row>
    <row r="168" spans="1:15" ht="12.75" customHeight="1"/>
    <row r="169" spans="1:15" ht="12.75" customHeight="1">
      <c r="A169" s="17"/>
      <c r="B169" s="17"/>
      <c r="C169" s="17" t="s">
        <v>80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37"/>
    </row>
    <row r="170" spans="1:15" ht="12.75" customHeight="1">
      <c r="A170" s="41" t="s">
        <v>0</v>
      </c>
      <c r="B170" s="41" t="s">
        <v>1</v>
      </c>
      <c r="C170" s="41" t="s">
        <v>2</v>
      </c>
      <c r="D170" s="41" t="s">
        <v>3</v>
      </c>
      <c r="E170" s="41" t="s">
        <v>4</v>
      </c>
      <c r="F170" s="41" t="s">
        <v>5</v>
      </c>
      <c r="G170" s="42" t="s">
        <v>6</v>
      </c>
      <c r="H170" s="41" t="s">
        <v>7</v>
      </c>
      <c r="I170" s="41"/>
      <c r="J170" s="41"/>
      <c r="K170" s="41"/>
      <c r="L170" s="41" t="s">
        <v>8</v>
      </c>
      <c r="M170" s="41"/>
      <c r="N170" s="41"/>
      <c r="O170" s="41"/>
    </row>
    <row r="171" spans="1:15" ht="41.25" customHeight="1">
      <c r="A171" s="41"/>
      <c r="B171" s="41"/>
      <c r="C171" s="41"/>
      <c r="D171" s="41"/>
      <c r="E171" s="41"/>
      <c r="F171" s="41"/>
      <c r="G171" s="42"/>
      <c r="H171" s="6" t="s">
        <v>9</v>
      </c>
      <c r="I171" s="6" t="s">
        <v>10</v>
      </c>
      <c r="J171" s="6" t="s">
        <v>11</v>
      </c>
      <c r="K171" s="6" t="s">
        <v>12</v>
      </c>
      <c r="L171" s="6" t="s">
        <v>13</v>
      </c>
      <c r="M171" s="6" t="s">
        <v>18</v>
      </c>
      <c r="N171" s="6" t="s">
        <v>14</v>
      </c>
      <c r="O171" s="6" t="s">
        <v>15</v>
      </c>
    </row>
    <row r="172" spans="1:15" ht="12.75" customHeight="1">
      <c r="A172" s="6"/>
      <c r="B172" s="6">
        <v>150</v>
      </c>
      <c r="C172" s="6" t="s">
        <v>71</v>
      </c>
      <c r="D172" s="10">
        <v>6</v>
      </c>
      <c r="E172" s="10">
        <v>12</v>
      </c>
      <c r="F172" s="10">
        <v>8.3000000000000007</v>
      </c>
      <c r="G172" s="10">
        <v>171</v>
      </c>
      <c r="H172" s="10">
        <v>248</v>
      </c>
      <c r="I172" s="10">
        <v>28</v>
      </c>
      <c r="J172" s="10">
        <v>184</v>
      </c>
      <c r="K172" s="10">
        <v>0.2</v>
      </c>
      <c r="L172" s="10">
        <v>0.03</v>
      </c>
      <c r="M172" s="10">
        <v>0.04</v>
      </c>
      <c r="N172" s="10">
        <v>0.3</v>
      </c>
      <c r="O172" s="10">
        <v>0.7</v>
      </c>
    </row>
    <row r="173" spans="1:15" ht="12.75" customHeight="1">
      <c r="A173" s="9"/>
      <c r="B173" s="9"/>
      <c r="C173" s="9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ht="12.75" customHeight="1">
      <c r="A174" s="6"/>
      <c r="B174" s="18"/>
      <c r="C174" s="12" t="s">
        <v>19</v>
      </c>
      <c r="D174" s="13">
        <f>SUM(D172:D172)</f>
        <v>6</v>
      </c>
      <c r="E174" s="13">
        <f>SUM(E172:E172)</f>
        <v>12</v>
      </c>
      <c r="F174" s="13">
        <f>SUM(F172:F172)</f>
        <v>8.3000000000000007</v>
      </c>
      <c r="G174" s="13">
        <f>SUM(G172:G172)</f>
        <v>171</v>
      </c>
      <c r="H174" s="13">
        <f>SUM(H172:H172)</f>
        <v>248</v>
      </c>
      <c r="I174" s="13">
        <f t="shared" ref="I174:O174" si="19">SUM(I171:I172)</f>
        <v>28</v>
      </c>
      <c r="J174" s="13">
        <f t="shared" si="19"/>
        <v>184</v>
      </c>
      <c r="K174" s="13">
        <f t="shared" si="19"/>
        <v>0.2</v>
      </c>
      <c r="L174" s="13">
        <f t="shared" si="19"/>
        <v>0.03</v>
      </c>
      <c r="M174" s="13">
        <f t="shared" si="19"/>
        <v>0.04</v>
      </c>
      <c r="N174" s="13">
        <f t="shared" si="19"/>
        <v>0.3</v>
      </c>
      <c r="O174" s="13">
        <f t="shared" si="19"/>
        <v>0.7</v>
      </c>
    </row>
    <row r="175" spans="1:15" ht="12.75" customHeight="1">
      <c r="A175" s="6"/>
      <c r="B175" s="6"/>
      <c r="C175" s="12" t="s">
        <v>32</v>
      </c>
      <c r="D175" s="13">
        <v>70</v>
      </c>
      <c r="E175" s="13">
        <v>76.5</v>
      </c>
      <c r="F175" s="13">
        <v>277.7</v>
      </c>
      <c r="G175" s="13">
        <v>2085</v>
      </c>
      <c r="H175" s="13">
        <f t="shared" ref="H175:O175" si="20">H125+H147+H174</f>
        <v>1113.4000000000001</v>
      </c>
      <c r="I175" s="13">
        <f t="shared" si="20"/>
        <v>261</v>
      </c>
      <c r="J175" s="13">
        <f t="shared" si="20"/>
        <v>1323</v>
      </c>
      <c r="K175" s="13">
        <f t="shared" si="20"/>
        <v>10.669999999999998</v>
      </c>
      <c r="L175" s="13">
        <f t="shared" si="20"/>
        <v>40.270000000000003</v>
      </c>
      <c r="M175" s="13">
        <f t="shared" si="20"/>
        <v>0.71000000000000008</v>
      </c>
      <c r="N175" s="13">
        <f t="shared" si="20"/>
        <v>8.0399999999999991</v>
      </c>
      <c r="O175" s="13">
        <f t="shared" si="20"/>
        <v>48.400000000000006</v>
      </c>
    </row>
    <row r="176" spans="1:15" ht="12.75" customHeight="1">
      <c r="A176" s="17"/>
      <c r="B176" s="17"/>
      <c r="C176" s="17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</row>
    <row r="177" spans="1:15" ht="12.75" customHeight="1">
      <c r="A177" s="45" t="s">
        <v>21</v>
      </c>
      <c r="B177" s="45"/>
      <c r="C177" s="4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36"/>
    </row>
    <row r="178" spans="1:15" ht="12.75" customHeight="1">
      <c r="A178" s="45" t="s">
        <v>22</v>
      </c>
      <c r="B178" s="45"/>
      <c r="C178" s="4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36"/>
    </row>
    <row r="179" spans="1:15" ht="12.75" customHeight="1">
      <c r="A179" s="45" t="s">
        <v>167</v>
      </c>
      <c r="B179" s="45"/>
      <c r="C179" s="4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36"/>
    </row>
    <row r="180" spans="1:15" ht="12.75" customHeight="1">
      <c r="A180" s="1"/>
      <c r="B180" s="1"/>
      <c r="C180" s="1" t="s">
        <v>33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6"/>
    </row>
    <row r="181" spans="1:15" ht="12.75" customHeight="1">
      <c r="A181" s="41" t="s">
        <v>0</v>
      </c>
      <c r="B181" s="41" t="s">
        <v>1</v>
      </c>
      <c r="C181" s="41" t="s">
        <v>2</v>
      </c>
      <c r="D181" s="41" t="s">
        <v>3</v>
      </c>
      <c r="E181" s="41" t="s">
        <v>4</v>
      </c>
      <c r="F181" s="41" t="s">
        <v>5</v>
      </c>
      <c r="G181" s="42" t="s">
        <v>6</v>
      </c>
      <c r="H181" s="41" t="s">
        <v>7</v>
      </c>
      <c r="I181" s="41"/>
      <c r="J181" s="41"/>
      <c r="K181" s="41"/>
      <c r="L181" s="41" t="s">
        <v>8</v>
      </c>
      <c r="M181" s="41"/>
      <c r="N181" s="41"/>
      <c r="O181" s="41"/>
    </row>
    <row r="182" spans="1:15" ht="41.25" customHeight="1">
      <c r="A182" s="41"/>
      <c r="B182" s="41"/>
      <c r="C182" s="41"/>
      <c r="D182" s="41"/>
      <c r="E182" s="41"/>
      <c r="F182" s="41"/>
      <c r="G182" s="42"/>
      <c r="H182" s="6" t="s">
        <v>9</v>
      </c>
      <c r="I182" s="6" t="s">
        <v>10</v>
      </c>
      <c r="J182" s="6" t="s">
        <v>11</v>
      </c>
      <c r="K182" s="6" t="s">
        <v>12</v>
      </c>
      <c r="L182" s="6" t="s">
        <v>13</v>
      </c>
      <c r="M182" s="6" t="s">
        <v>18</v>
      </c>
      <c r="N182" s="6" t="s">
        <v>14</v>
      </c>
      <c r="O182" s="6" t="s">
        <v>15</v>
      </c>
    </row>
    <row r="183" spans="1:15" ht="27" customHeight="1">
      <c r="A183" s="6">
        <v>185</v>
      </c>
      <c r="B183" s="6">
        <v>210</v>
      </c>
      <c r="C183" s="6" t="s">
        <v>154</v>
      </c>
      <c r="D183" s="6">
        <v>8</v>
      </c>
      <c r="E183" s="6">
        <v>6.4</v>
      </c>
      <c r="F183" s="6">
        <v>30.8</v>
      </c>
      <c r="G183" s="7">
        <v>206</v>
      </c>
      <c r="H183" s="6">
        <v>188</v>
      </c>
      <c r="I183" s="6">
        <v>63.6</v>
      </c>
      <c r="J183" s="6">
        <v>239</v>
      </c>
      <c r="K183" s="6">
        <v>2.58</v>
      </c>
      <c r="L183" s="6">
        <v>0.04</v>
      </c>
      <c r="M183" s="6">
        <v>0.18</v>
      </c>
      <c r="N183" s="6">
        <v>0.46</v>
      </c>
      <c r="O183" s="6">
        <v>0.14000000000000001</v>
      </c>
    </row>
    <row r="184" spans="1:15" ht="15.75" customHeight="1">
      <c r="A184" s="6">
        <v>14</v>
      </c>
      <c r="B184" s="6">
        <v>10</v>
      </c>
      <c r="C184" s="6" t="s">
        <v>44</v>
      </c>
      <c r="D184" s="6">
        <v>0.06</v>
      </c>
      <c r="E184" s="6">
        <v>5.0999999999999996</v>
      </c>
      <c r="F184" s="6">
        <v>0.09</v>
      </c>
      <c r="G184" s="7">
        <v>46</v>
      </c>
      <c r="H184" s="6">
        <v>1.7</v>
      </c>
      <c r="I184" s="6">
        <v>0</v>
      </c>
      <c r="J184" s="6">
        <v>2.1</v>
      </c>
      <c r="K184" s="6">
        <v>0.01</v>
      </c>
      <c r="L184" s="6">
        <v>28</v>
      </c>
      <c r="M184" s="6">
        <v>0</v>
      </c>
      <c r="N184" s="6">
        <v>0.01</v>
      </c>
      <c r="O184" s="6">
        <v>0</v>
      </c>
    </row>
    <row r="185" spans="1:15">
      <c r="A185" s="9"/>
      <c r="B185" s="9">
        <v>40</v>
      </c>
      <c r="C185" s="9" t="s">
        <v>156</v>
      </c>
      <c r="D185" s="10">
        <v>4.8</v>
      </c>
      <c r="E185" s="10">
        <v>4.0999999999999996</v>
      </c>
      <c r="F185" s="10">
        <v>0.3</v>
      </c>
      <c r="G185" s="10">
        <v>56.6</v>
      </c>
      <c r="H185" s="10">
        <v>22</v>
      </c>
      <c r="I185" s="10">
        <v>21.6</v>
      </c>
      <c r="J185" s="10">
        <v>74</v>
      </c>
      <c r="K185" s="10">
        <v>0.08</v>
      </c>
      <c r="L185" s="10">
        <v>56</v>
      </c>
      <c r="M185" s="10">
        <v>0.03</v>
      </c>
      <c r="N185" s="10">
        <v>0.08</v>
      </c>
      <c r="O185" s="10">
        <v>0</v>
      </c>
    </row>
    <row r="186" spans="1:15" ht="12.75" customHeight="1">
      <c r="A186" s="9">
        <v>397</v>
      </c>
      <c r="B186" s="9">
        <v>200</v>
      </c>
      <c r="C186" s="9" t="s">
        <v>58</v>
      </c>
      <c r="D186" s="10">
        <v>6</v>
      </c>
      <c r="E186" s="10">
        <v>6.3</v>
      </c>
      <c r="F186" s="10">
        <v>20.399999999999999</v>
      </c>
      <c r="G186" s="10">
        <v>156</v>
      </c>
      <c r="H186" s="10">
        <v>183</v>
      </c>
      <c r="I186" s="10">
        <v>23.3</v>
      </c>
      <c r="J186" s="10">
        <v>153.30000000000001</v>
      </c>
      <c r="K186" s="10">
        <v>0.39</v>
      </c>
      <c r="L186" s="10">
        <v>0.03</v>
      </c>
      <c r="M186" s="10">
        <v>0.06</v>
      </c>
      <c r="N186" s="10">
        <v>0.19</v>
      </c>
      <c r="O186" s="10">
        <v>1.6</v>
      </c>
    </row>
    <row r="187" spans="1:15" customFormat="1">
      <c r="A187" s="31"/>
      <c r="B187" s="31">
        <v>40</v>
      </c>
      <c r="C187" s="32" t="s">
        <v>45</v>
      </c>
      <c r="D187" s="33">
        <v>3.04</v>
      </c>
      <c r="E187" s="33">
        <v>0.24</v>
      </c>
      <c r="F187" s="33">
        <v>20.9</v>
      </c>
      <c r="G187" s="33">
        <v>93</v>
      </c>
      <c r="H187" s="33">
        <v>8</v>
      </c>
      <c r="I187" s="33">
        <v>5.6</v>
      </c>
      <c r="J187" s="34">
        <v>26</v>
      </c>
      <c r="K187" s="34">
        <v>0.36</v>
      </c>
      <c r="L187" s="33">
        <v>0</v>
      </c>
      <c r="M187" s="33">
        <v>0.04</v>
      </c>
      <c r="N187" s="33">
        <v>0.37</v>
      </c>
      <c r="O187" s="33">
        <v>0</v>
      </c>
    </row>
    <row r="188" spans="1:15" ht="12.75" customHeight="1">
      <c r="A188" s="9"/>
      <c r="B188" s="9"/>
      <c r="C188" s="9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ht="12.75" customHeight="1">
      <c r="A189" s="6"/>
      <c r="B189" s="6"/>
      <c r="C189" s="12" t="s">
        <v>19</v>
      </c>
      <c r="D189" s="13">
        <f t="shared" ref="D189:O189" si="21">SUM(D181:D187)</f>
        <v>21.9</v>
      </c>
      <c r="E189" s="13">
        <f t="shared" si="21"/>
        <v>22.139999999999997</v>
      </c>
      <c r="F189" s="13">
        <f t="shared" si="21"/>
        <v>72.490000000000009</v>
      </c>
      <c r="G189" s="13">
        <f t="shared" si="21"/>
        <v>557.6</v>
      </c>
      <c r="H189" s="13">
        <f t="shared" si="21"/>
        <v>402.7</v>
      </c>
      <c r="I189" s="13">
        <f t="shared" si="21"/>
        <v>114.1</v>
      </c>
      <c r="J189" s="13">
        <f t="shared" si="21"/>
        <v>494.40000000000003</v>
      </c>
      <c r="K189" s="13">
        <f t="shared" si="21"/>
        <v>3.42</v>
      </c>
      <c r="L189" s="13">
        <f t="shared" si="21"/>
        <v>84.07</v>
      </c>
      <c r="M189" s="13">
        <f t="shared" si="21"/>
        <v>0.31</v>
      </c>
      <c r="N189" s="13">
        <f t="shared" si="21"/>
        <v>1.1099999999999999</v>
      </c>
      <c r="O189" s="13">
        <f t="shared" si="21"/>
        <v>1.7400000000000002</v>
      </c>
    </row>
    <row r="190" spans="1:15" ht="12.75" customHeight="1">
      <c r="A190" s="14"/>
      <c r="B190" s="14"/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37"/>
    </row>
    <row r="191" spans="1:15" ht="12.75" customHeight="1">
      <c r="A191" s="1"/>
      <c r="B191" s="1"/>
      <c r="C191" s="5" t="s">
        <v>47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36"/>
    </row>
    <row r="192" spans="1:15" ht="12.75" customHeight="1">
      <c r="A192" s="41" t="s">
        <v>0</v>
      </c>
      <c r="B192" s="41" t="s">
        <v>1</v>
      </c>
      <c r="C192" s="41" t="s">
        <v>2</v>
      </c>
      <c r="D192" s="41" t="s">
        <v>3</v>
      </c>
      <c r="E192" s="41" t="s">
        <v>4</v>
      </c>
      <c r="F192" s="41" t="s">
        <v>5</v>
      </c>
      <c r="G192" s="42" t="s">
        <v>6</v>
      </c>
      <c r="H192" s="41" t="s">
        <v>7</v>
      </c>
      <c r="I192" s="41"/>
      <c r="J192" s="41"/>
      <c r="K192" s="41"/>
      <c r="L192" s="41" t="s">
        <v>8</v>
      </c>
      <c r="M192" s="41"/>
      <c r="N192" s="41"/>
      <c r="O192" s="41"/>
    </row>
    <row r="193" spans="1:15" ht="40.5" customHeight="1">
      <c r="A193" s="41"/>
      <c r="B193" s="41"/>
      <c r="C193" s="41"/>
      <c r="D193" s="41"/>
      <c r="E193" s="41"/>
      <c r="F193" s="41"/>
      <c r="G193" s="42"/>
      <c r="H193" s="6" t="s">
        <v>9</v>
      </c>
      <c r="I193" s="6" t="s">
        <v>10</v>
      </c>
      <c r="J193" s="6" t="s">
        <v>11</v>
      </c>
      <c r="K193" s="6" t="s">
        <v>12</v>
      </c>
      <c r="L193" s="6" t="s">
        <v>13</v>
      </c>
      <c r="M193" s="6" t="s">
        <v>18</v>
      </c>
      <c r="N193" s="6" t="s">
        <v>14</v>
      </c>
      <c r="O193" s="6" t="s">
        <v>15</v>
      </c>
    </row>
    <row r="194" spans="1:15" ht="12.75" customHeight="1">
      <c r="A194" s="6"/>
      <c r="B194" s="6">
        <v>180</v>
      </c>
      <c r="C194" s="6" t="s">
        <v>73</v>
      </c>
      <c r="D194" s="6">
        <v>1.08</v>
      </c>
      <c r="E194" s="6">
        <v>0</v>
      </c>
      <c r="F194" s="6">
        <v>10.1</v>
      </c>
      <c r="G194" s="7">
        <v>46</v>
      </c>
      <c r="H194" s="6">
        <v>40.799999999999997</v>
      </c>
      <c r="I194" s="6">
        <v>15.6</v>
      </c>
      <c r="J194" s="6">
        <v>27.6</v>
      </c>
      <c r="K194" s="6">
        <v>0.36</v>
      </c>
      <c r="L194" s="6">
        <v>0.06</v>
      </c>
      <c r="M194" s="6">
        <v>0.04</v>
      </c>
      <c r="N194" s="6">
        <v>0.24</v>
      </c>
      <c r="O194" s="6">
        <v>72</v>
      </c>
    </row>
    <row r="195" spans="1:15" ht="12.75" customHeight="1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</row>
    <row r="196" spans="1:15" ht="12.75" customHeight="1">
      <c r="A196" s="9"/>
      <c r="B196" s="9"/>
      <c r="C196" s="9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ht="12.75" customHeight="1">
      <c r="A197" s="9"/>
      <c r="B197" s="9"/>
      <c r="C197" s="12" t="s">
        <v>31</v>
      </c>
      <c r="D197" s="13">
        <f t="shared" ref="D197:O197" si="22">SUM(D194:D196)</f>
        <v>1.08</v>
      </c>
      <c r="E197" s="13">
        <f t="shared" si="22"/>
        <v>0</v>
      </c>
      <c r="F197" s="13">
        <f t="shared" si="22"/>
        <v>10.1</v>
      </c>
      <c r="G197" s="13">
        <f t="shared" si="22"/>
        <v>46</v>
      </c>
      <c r="H197" s="13">
        <f t="shared" si="22"/>
        <v>40.799999999999997</v>
      </c>
      <c r="I197" s="13">
        <f t="shared" si="22"/>
        <v>15.6</v>
      </c>
      <c r="J197" s="13">
        <f t="shared" si="22"/>
        <v>27.6</v>
      </c>
      <c r="K197" s="13">
        <f t="shared" si="22"/>
        <v>0.36</v>
      </c>
      <c r="L197" s="13">
        <f t="shared" si="22"/>
        <v>0.06</v>
      </c>
      <c r="M197" s="13">
        <f t="shared" si="22"/>
        <v>0.04</v>
      </c>
      <c r="N197" s="13">
        <f t="shared" si="22"/>
        <v>0.24</v>
      </c>
      <c r="O197" s="13">
        <f t="shared" si="22"/>
        <v>72</v>
      </c>
    </row>
    <row r="198" spans="1:15" ht="12.75" customHeight="1">
      <c r="A198" s="17"/>
      <c r="B198" s="17"/>
      <c r="C198" s="15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37"/>
    </row>
    <row r="199" spans="1: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36"/>
    </row>
    <row r="200" spans="1:15">
      <c r="A200" s="1"/>
      <c r="B200" s="1"/>
      <c r="C200" s="1" t="s">
        <v>37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36"/>
    </row>
    <row r="201" spans="1:15">
      <c r="A201" s="41" t="s">
        <v>0</v>
      </c>
      <c r="B201" s="41" t="s">
        <v>1</v>
      </c>
      <c r="C201" s="41" t="s">
        <v>2</v>
      </c>
      <c r="D201" s="41" t="s">
        <v>3</v>
      </c>
      <c r="E201" s="41" t="s">
        <v>4</v>
      </c>
      <c r="F201" s="41" t="s">
        <v>5</v>
      </c>
      <c r="G201" s="42" t="s">
        <v>6</v>
      </c>
      <c r="H201" s="41" t="s">
        <v>7</v>
      </c>
      <c r="I201" s="41"/>
      <c r="J201" s="41"/>
      <c r="K201" s="41"/>
      <c r="L201" s="41" t="s">
        <v>8</v>
      </c>
      <c r="M201" s="41"/>
      <c r="N201" s="41"/>
      <c r="O201" s="41"/>
    </row>
    <row r="202" spans="1:15" ht="44.25" customHeight="1">
      <c r="A202" s="41"/>
      <c r="B202" s="41"/>
      <c r="C202" s="41"/>
      <c r="D202" s="41"/>
      <c r="E202" s="41"/>
      <c r="F202" s="41"/>
      <c r="G202" s="42"/>
      <c r="H202" s="6" t="s">
        <v>9</v>
      </c>
      <c r="I202" s="6" t="s">
        <v>10</v>
      </c>
      <c r="J202" s="6" t="s">
        <v>11</v>
      </c>
      <c r="K202" s="6" t="s">
        <v>12</v>
      </c>
      <c r="L202" s="6" t="s">
        <v>13</v>
      </c>
      <c r="M202" s="6" t="s">
        <v>18</v>
      </c>
      <c r="N202" s="6" t="s">
        <v>14</v>
      </c>
      <c r="O202" s="6" t="s">
        <v>15</v>
      </c>
    </row>
    <row r="203" spans="1:15" ht="25.5" customHeight="1">
      <c r="A203" s="6"/>
      <c r="B203" s="6">
        <v>60</v>
      </c>
      <c r="C203" s="6" t="s">
        <v>52</v>
      </c>
      <c r="D203" s="6">
        <v>0.8</v>
      </c>
      <c r="E203" s="6">
        <v>0.1</v>
      </c>
      <c r="F203" s="6">
        <v>2.6</v>
      </c>
      <c r="G203" s="7">
        <v>13</v>
      </c>
      <c r="H203" s="6">
        <v>24</v>
      </c>
      <c r="I203" s="6">
        <v>14</v>
      </c>
      <c r="J203" s="6">
        <v>42</v>
      </c>
      <c r="K203" s="6">
        <v>0.6</v>
      </c>
      <c r="L203" s="6">
        <v>7.0000000000000007E-2</v>
      </c>
      <c r="M203" s="6">
        <v>0.03</v>
      </c>
      <c r="N203" s="6">
        <v>0.2</v>
      </c>
      <c r="O203" s="6">
        <v>10</v>
      </c>
    </row>
    <row r="204" spans="1:15" ht="16.5" customHeight="1">
      <c r="A204" s="6">
        <v>176</v>
      </c>
      <c r="B204" s="6" t="s">
        <v>149</v>
      </c>
      <c r="C204" s="6" t="s">
        <v>53</v>
      </c>
      <c r="D204" s="6">
        <v>12.8</v>
      </c>
      <c r="E204" s="6">
        <v>15.8</v>
      </c>
      <c r="F204" s="6">
        <v>16</v>
      </c>
      <c r="G204" s="7">
        <v>295</v>
      </c>
      <c r="H204" s="6">
        <v>3.1</v>
      </c>
      <c r="I204" s="6">
        <v>5.8</v>
      </c>
      <c r="J204" s="6">
        <v>36</v>
      </c>
      <c r="K204" s="6">
        <v>0.26</v>
      </c>
      <c r="L204" s="6">
        <v>0.03</v>
      </c>
      <c r="M204" s="6">
        <v>0.01</v>
      </c>
      <c r="N204" s="6">
        <v>0.87</v>
      </c>
      <c r="O204" s="6">
        <v>0.16</v>
      </c>
    </row>
    <row r="205" spans="1:15" ht="25.5">
      <c r="A205" s="6">
        <v>394</v>
      </c>
      <c r="B205" s="6" t="s">
        <v>142</v>
      </c>
      <c r="C205" s="6" t="s">
        <v>108</v>
      </c>
      <c r="D205" s="6">
        <v>13.04</v>
      </c>
      <c r="E205" s="6">
        <v>8</v>
      </c>
      <c r="F205" s="6">
        <v>22.4</v>
      </c>
      <c r="G205" s="7">
        <v>259</v>
      </c>
      <c r="H205" s="6">
        <v>32</v>
      </c>
      <c r="I205" s="6">
        <v>39.200000000000003</v>
      </c>
      <c r="J205" s="6">
        <v>1.1200000000000001</v>
      </c>
      <c r="K205" s="6">
        <v>1.4</v>
      </c>
      <c r="L205" s="6">
        <v>0.01</v>
      </c>
      <c r="M205" s="6">
        <v>0.13</v>
      </c>
      <c r="N205" s="6">
        <v>0.11</v>
      </c>
      <c r="O205" s="6">
        <v>0</v>
      </c>
    </row>
    <row r="206" spans="1:15" ht="25.5">
      <c r="A206" s="6">
        <v>932</v>
      </c>
      <c r="B206" s="6">
        <v>200</v>
      </c>
      <c r="C206" s="6" t="s">
        <v>50</v>
      </c>
      <c r="D206" s="6">
        <v>0.6</v>
      </c>
      <c r="E206" s="6">
        <v>0</v>
      </c>
      <c r="F206" s="6">
        <v>30.8</v>
      </c>
      <c r="G206" s="7">
        <v>130</v>
      </c>
      <c r="H206" s="6">
        <v>24</v>
      </c>
      <c r="I206" s="6">
        <v>16</v>
      </c>
      <c r="J206" s="6">
        <v>22</v>
      </c>
      <c r="K206" s="6">
        <v>0.8</v>
      </c>
      <c r="L206" s="6">
        <v>0.04</v>
      </c>
      <c r="M206" s="6">
        <v>0.3</v>
      </c>
      <c r="N206" s="6">
        <v>0</v>
      </c>
      <c r="O206" s="6">
        <v>0</v>
      </c>
    </row>
    <row r="207" spans="1:15">
      <c r="A207" s="9"/>
      <c r="B207" s="6">
        <v>40</v>
      </c>
      <c r="C207" s="9" t="s">
        <v>17</v>
      </c>
      <c r="D207" s="10">
        <v>4.0999999999999996</v>
      </c>
      <c r="E207" s="10">
        <v>0.72</v>
      </c>
      <c r="F207" s="10">
        <v>27.8</v>
      </c>
      <c r="G207" s="10">
        <v>129</v>
      </c>
      <c r="H207" s="10">
        <v>18</v>
      </c>
      <c r="I207" s="10">
        <v>28</v>
      </c>
      <c r="J207" s="11">
        <v>74</v>
      </c>
      <c r="K207" s="11">
        <v>1.4</v>
      </c>
      <c r="L207" s="10">
        <v>0</v>
      </c>
      <c r="M207" s="10">
        <v>0.09</v>
      </c>
      <c r="N207" s="22">
        <v>0.72</v>
      </c>
      <c r="O207" s="10">
        <v>0</v>
      </c>
    </row>
    <row r="208" spans="1:15" customFormat="1">
      <c r="A208" s="31"/>
      <c r="B208" s="31">
        <v>40</v>
      </c>
      <c r="C208" s="32" t="s">
        <v>45</v>
      </c>
      <c r="D208" s="33">
        <v>3.04</v>
      </c>
      <c r="E208" s="33">
        <v>0.24</v>
      </c>
      <c r="F208" s="33">
        <v>20.9</v>
      </c>
      <c r="G208" s="33">
        <v>93</v>
      </c>
      <c r="H208" s="33">
        <v>8</v>
      </c>
      <c r="I208" s="33">
        <v>5.6</v>
      </c>
      <c r="J208" s="34">
        <v>26</v>
      </c>
      <c r="K208" s="34">
        <v>0.36</v>
      </c>
      <c r="L208" s="33">
        <v>0</v>
      </c>
      <c r="M208" s="33">
        <v>0.04</v>
      </c>
      <c r="N208" s="33">
        <v>0.37</v>
      </c>
      <c r="O208" s="33">
        <v>0</v>
      </c>
    </row>
    <row r="209" spans="1:15">
      <c r="A209" s="6"/>
      <c r="B209" s="6"/>
      <c r="C209" s="12" t="s">
        <v>19</v>
      </c>
      <c r="D209" s="13">
        <f t="shared" ref="D209:O209" si="23">SUM(D201:D207)</f>
        <v>31.340000000000003</v>
      </c>
      <c r="E209" s="13">
        <f t="shared" si="23"/>
        <v>24.619999999999997</v>
      </c>
      <c r="F209" s="13">
        <f t="shared" si="23"/>
        <v>99.6</v>
      </c>
      <c r="G209" s="13">
        <f t="shared" si="23"/>
        <v>826</v>
      </c>
      <c r="H209" s="13">
        <f t="shared" si="23"/>
        <v>101.1</v>
      </c>
      <c r="I209" s="13">
        <f t="shared" si="23"/>
        <v>103</v>
      </c>
      <c r="J209" s="13">
        <f t="shared" si="23"/>
        <v>175.12</v>
      </c>
      <c r="K209" s="13">
        <f t="shared" si="23"/>
        <v>4.4599999999999991</v>
      </c>
      <c r="L209" s="13">
        <f t="shared" si="23"/>
        <v>0.15</v>
      </c>
      <c r="M209" s="13">
        <f t="shared" si="23"/>
        <v>0.55999999999999994</v>
      </c>
      <c r="N209" s="13">
        <f t="shared" si="23"/>
        <v>1.9000000000000001</v>
      </c>
      <c r="O209" s="13">
        <f t="shared" si="23"/>
        <v>10.16</v>
      </c>
    </row>
    <row r="210" spans="1:15">
      <c r="A210" s="14"/>
      <c r="B210" s="14"/>
      <c r="C210" s="15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37"/>
    </row>
    <row r="211" spans="1:15">
      <c r="A211" s="17"/>
      <c r="B211" s="17"/>
      <c r="C211" s="17" t="s">
        <v>42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37"/>
    </row>
    <row r="212" spans="1:15">
      <c r="A212" s="41" t="s">
        <v>0</v>
      </c>
      <c r="B212" s="41" t="s">
        <v>1</v>
      </c>
      <c r="C212" s="41" t="s">
        <v>2</v>
      </c>
      <c r="D212" s="41" t="s">
        <v>3</v>
      </c>
      <c r="E212" s="41" t="s">
        <v>4</v>
      </c>
      <c r="F212" s="41" t="s">
        <v>5</v>
      </c>
      <c r="G212" s="42" t="s">
        <v>6</v>
      </c>
      <c r="H212" s="41" t="s">
        <v>7</v>
      </c>
      <c r="I212" s="41"/>
      <c r="J212" s="41"/>
      <c r="K212" s="41"/>
      <c r="L212" s="41" t="s">
        <v>8</v>
      </c>
      <c r="M212" s="41"/>
      <c r="N212" s="41"/>
      <c r="O212" s="41"/>
    </row>
    <row r="213" spans="1:15" ht="36.75" customHeight="1">
      <c r="A213" s="41"/>
      <c r="B213" s="41"/>
      <c r="C213" s="41"/>
      <c r="D213" s="41"/>
      <c r="E213" s="41"/>
      <c r="F213" s="41"/>
      <c r="G213" s="42"/>
      <c r="H213" s="6" t="s">
        <v>9</v>
      </c>
      <c r="I213" s="6" t="s">
        <v>10</v>
      </c>
      <c r="J213" s="6" t="s">
        <v>11</v>
      </c>
      <c r="K213" s="6" t="s">
        <v>12</v>
      </c>
      <c r="L213" s="6" t="s">
        <v>13</v>
      </c>
      <c r="M213" s="6" t="s">
        <v>18</v>
      </c>
      <c r="N213" s="6" t="s">
        <v>14</v>
      </c>
      <c r="O213" s="6" t="s">
        <v>15</v>
      </c>
    </row>
    <row r="214" spans="1:15" ht="25.5">
      <c r="A214" s="6">
        <v>695</v>
      </c>
      <c r="B214" s="6">
        <v>75</v>
      </c>
      <c r="C214" s="6" t="s">
        <v>125</v>
      </c>
      <c r="D214" s="6">
        <v>4.7</v>
      </c>
      <c r="E214" s="6">
        <v>2.2000000000000002</v>
      </c>
      <c r="F214" s="6">
        <v>48.4</v>
      </c>
      <c r="G214" s="7">
        <v>231</v>
      </c>
      <c r="H214" s="6">
        <v>24</v>
      </c>
      <c r="I214" s="6">
        <v>9</v>
      </c>
      <c r="J214" s="6">
        <v>38</v>
      </c>
      <c r="K214" s="6">
        <v>0.6</v>
      </c>
      <c r="L214" s="6">
        <v>0.01</v>
      </c>
      <c r="M214" s="6">
        <v>0.04</v>
      </c>
      <c r="N214" s="6">
        <v>0.56999999999999995</v>
      </c>
      <c r="O214" s="6">
        <v>0.4</v>
      </c>
    </row>
    <row r="215" spans="1:15">
      <c r="A215" s="9"/>
      <c r="B215" s="6">
        <v>200</v>
      </c>
      <c r="C215" s="6" t="s">
        <v>72</v>
      </c>
      <c r="D215" s="6">
        <v>0.6</v>
      </c>
      <c r="E215" s="6">
        <v>0</v>
      </c>
      <c r="F215" s="6">
        <v>37.299999999999997</v>
      </c>
      <c r="G215" s="7">
        <v>120</v>
      </c>
      <c r="H215" s="6">
        <v>3</v>
      </c>
      <c r="I215" s="6">
        <v>0</v>
      </c>
      <c r="J215" s="6">
        <v>36</v>
      </c>
      <c r="K215" s="6">
        <v>0.4</v>
      </c>
      <c r="L215" s="6">
        <v>0</v>
      </c>
      <c r="M215" s="6">
        <v>0.04</v>
      </c>
      <c r="N215" s="6">
        <v>0</v>
      </c>
      <c r="O215" s="6">
        <v>8</v>
      </c>
    </row>
    <row r="216" spans="1:15">
      <c r="A216" s="9"/>
      <c r="B216" s="9"/>
      <c r="C216" s="9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>
      <c r="A217" s="6"/>
      <c r="B217" s="18"/>
      <c r="C217" s="12" t="s">
        <v>19</v>
      </c>
      <c r="D217" s="13">
        <f>SUM(D214:D216)</f>
        <v>5.3</v>
      </c>
      <c r="E217" s="13">
        <f>SUM(E214:E216)</f>
        <v>2.2000000000000002</v>
      </c>
      <c r="F217" s="13">
        <f>SUM(F214:F216)</f>
        <v>85.699999999999989</v>
      </c>
      <c r="G217" s="13">
        <f>SUM(G214:G216)</f>
        <v>351</v>
      </c>
      <c r="H217" s="13">
        <f>SUM(H214:H216)</f>
        <v>27</v>
      </c>
      <c r="I217" s="13">
        <f t="shared" ref="I217:O217" si="24">SUM(I213:I216)</f>
        <v>9</v>
      </c>
      <c r="J217" s="13">
        <f t="shared" si="24"/>
        <v>74</v>
      </c>
      <c r="K217" s="13">
        <f t="shared" si="24"/>
        <v>1</v>
      </c>
      <c r="L217" s="13">
        <f t="shared" si="24"/>
        <v>0.01</v>
      </c>
      <c r="M217" s="13">
        <f t="shared" si="24"/>
        <v>0.08</v>
      </c>
      <c r="N217" s="13">
        <f t="shared" si="24"/>
        <v>0.56999999999999995</v>
      </c>
      <c r="O217" s="13">
        <f t="shared" si="24"/>
        <v>8.4</v>
      </c>
    </row>
    <row r="218" spans="1:15">
      <c r="A218" s="17"/>
      <c r="B218" s="17"/>
      <c r="C218" s="17" t="s">
        <v>81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37"/>
    </row>
    <row r="219" spans="1:15">
      <c r="A219" s="41" t="s">
        <v>0</v>
      </c>
      <c r="B219" s="41" t="s">
        <v>1</v>
      </c>
      <c r="C219" s="41" t="s">
        <v>2</v>
      </c>
      <c r="D219" s="41" t="s">
        <v>3</v>
      </c>
      <c r="E219" s="41" t="s">
        <v>4</v>
      </c>
      <c r="F219" s="41" t="s">
        <v>5</v>
      </c>
      <c r="G219" s="42" t="s">
        <v>6</v>
      </c>
      <c r="H219" s="41" t="s">
        <v>7</v>
      </c>
      <c r="I219" s="41"/>
      <c r="J219" s="41"/>
      <c r="K219" s="41"/>
      <c r="L219" s="41" t="s">
        <v>8</v>
      </c>
      <c r="M219" s="41"/>
      <c r="N219" s="41"/>
      <c r="O219" s="41"/>
    </row>
    <row r="220" spans="1:15" ht="39.75" customHeight="1">
      <c r="A220" s="41"/>
      <c r="B220" s="41"/>
      <c r="C220" s="41"/>
      <c r="D220" s="41"/>
      <c r="E220" s="41"/>
      <c r="F220" s="41"/>
      <c r="G220" s="42"/>
      <c r="H220" s="6" t="s">
        <v>9</v>
      </c>
      <c r="I220" s="6" t="s">
        <v>10</v>
      </c>
      <c r="J220" s="6" t="s">
        <v>11</v>
      </c>
      <c r="K220" s="6" t="s">
        <v>12</v>
      </c>
      <c r="L220" s="6" t="s">
        <v>13</v>
      </c>
      <c r="M220" s="6" t="s">
        <v>18</v>
      </c>
      <c r="N220" s="6" t="s">
        <v>14</v>
      </c>
      <c r="O220" s="6" t="s">
        <v>15</v>
      </c>
    </row>
    <row r="221" spans="1:15" ht="15" customHeight="1">
      <c r="A221" s="6">
        <v>261</v>
      </c>
      <c r="B221" s="6" t="s">
        <v>51</v>
      </c>
      <c r="C221" s="6" t="s">
        <v>152</v>
      </c>
      <c r="D221" s="6">
        <v>11.43</v>
      </c>
      <c r="E221" s="6">
        <v>15.75</v>
      </c>
      <c r="F221" s="6">
        <v>2.5099999999999998</v>
      </c>
      <c r="G221" s="7">
        <v>197</v>
      </c>
      <c r="H221" s="6">
        <v>32.869999999999997</v>
      </c>
      <c r="I221" s="6">
        <v>13.51</v>
      </c>
      <c r="J221" s="6">
        <v>224.73</v>
      </c>
      <c r="K221" s="6">
        <v>5.5</v>
      </c>
      <c r="L221" s="6">
        <v>2.4</v>
      </c>
      <c r="M221" s="6">
        <v>0.19</v>
      </c>
      <c r="N221" s="6">
        <v>4.1100000000000003</v>
      </c>
      <c r="O221" s="6">
        <v>19.98</v>
      </c>
    </row>
    <row r="222" spans="1:15" ht="25.5">
      <c r="A222" s="6">
        <v>255</v>
      </c>
      <c r="B222" s="6">
        <v>150</v>
      </c>
      <c r="C222" s="6" t="s">
        <v>24</v>
      </c>
      <c r="D222" s="6">
        <v>5.3</v>
      </c>
      <c r="E222" s="6">
        <v>5</v>
      </c>
      <c r="F222" s="6">
        <v>31</v>
      </c>
      <c r="G222" s="7">
        <v>192</v>
      </c>
      <c r="H222" s="6">
        <v>14</v>
      </c>
      <c r="I222" s="6">
        <v>9</v>
      </c>
      <c r="J222" s="6">
        <v>34</v>
      </c>
      <c r="K222" s="6">
        <v>0.9</v>
      </c>
      <c r="L222" s="6">
        <v>0</v>
      </c>
      <c r="M222" s="6">
        <v>0.06</v>
      </c>
      <c r="N222" s="6">
        <v>0.5</v>
      </c>
      <c r="O222" s="6">
        <v>0</v>
      </c>
    </row>
    <row r="223" spans="1:15">
      <c r="A223" s="6">
        <v>627</v>
      </c>
      <c r="B223" s="6">
        <v>200</v>
      </c>
      <c r="C223" s="6" t="s">
        <v>16</v>
      </c>
      <c r="D223" s="6">
        <v>0.3</v>
      </c>
      <c r="E223" s="6">
        <v>0.1</v>
      </c>
      <c r="F223" s="6">
        <v>15.2</v>
      </c>
      <c r="G223" s="7">
        <v>61</v>
      </c>
      <c r="H223" s="6">
        <v>17</v>
      </c>
      <c r="I223" s="6">
        <v>7</v>
      </c>
      <c r="J223" s="6">
        <v>32</v>
      </c>
      <c r="K223" s="6">
        <v>0.9</v>
      </c>
      <c r="L223" s="6">
        <v>0</v>
      </c>
      <c r="M223" s="6">
        <v>0.06</v>
      </c>
      <c r="N223" s="6">
        <v>0.48</v>
      </c>
      <c r="O223" s="6">
        <v>0</v>
      </c>
    </row>
    <row r="224" spans="1:15">
      <c r="A224" s="9"/>
      <c r="B224" s="6">
        <v>40</v>
      </c>
      <c r="C224" s="9" t="s">
        <v>17</v>
      </c>
      <c r="D224" s="10">
        <v>4.0999999999999996</v>
      </c>
      <c r="E224" s="10">
        <v>0.72</v>
      </c>
      <c r="F224" s="10">
        <v>27.8</v>
      </c>
      <c r="G224" s="10">
        <v>129</v>
      </c>
      <c r="H224" s="10">
        <v>18</v>
      </c>
      <c r="I224" s="10">
        <v>28</v>
      </c>
      <c r="J224" s="11">
        <v>74</v>
      </c>
      <c r="K224" s="11">
        <v>1.4</v>
      </c>
      <c r="L224" s="10">
        <v>0</v>
      </c>
      <c r="M224" s="10">
        <v>0.09</v>
      </c>
      <c r="N224" s="22">
        <v>0.72</v>
      </c>
      <c r="O224" s="10">
        <v>0</v>
      </c>
    </row>
    <row r="225" spans="1:15" customFormat="1">
      <c r="A225" s="31"/>
      <c r="B225" s="31">
        <v>40</v>
      </c>
      <c r="C225" s="32" t="s">
        <v>45</v>
      </c>
      <c r="D225" s="33">
        <v>3.04</v>
      </c>
      <c r="E225" s="33">
        <v>0.24</v>
      </c>
      <c r="F225" s="33">
        <v>20.9</v>
      </c>
      <c r="G225" s="33">
        <v>93</v>
      </c>
      <c r="H225" s="33">
        <v>8</v>
      </c>
      <c r="I225" s="33">
        <v>5.6</v>
      </c>
      <c r="J225" s="34">
        <v>26</v>
      </c>
      <c r="K225" s="34">
        <v>0.36</v>
      </c>
      <c r="L225" s="33">
        <v>0</v>
      </c>
      <c r="M225" s="33">
        <v>0.04</v>
      </c>
      <c r="N225" s="33">
        <v>0.37</v>
      </c>
      <c r="O225" s="33">
        <v>0</v>
      </c>
    </row>
    <row r="226" spans="1:15">
      <c r="A226" s="9"/>
      <c r="B226" s="9"/>
      <c r="C226" s="9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>
      <c r="A227" s="6"/>
      <c r="B227" s="18"/>
      <c r="C227" s="12" t="s">
        <v>19</v>
      </c>
      <c r="D227" s="13">
        <f t="shared" ref="D227:I227" si="25">SUM(D221:D225)</f>
        <v>24.17</v>
      </c>
      <c r="E227" s="13">
        <f t="shared" si="25"/>
        <v>21.81</v>
      </c>
      <c r="F227" s="13">
        <f t="shared" si="25"/>
        <v>97.41</v>
      </c>
      <c r="G227" s="13">
        <f t="shared" si="25"/>
        <v>672</v>
      </c>
      <c r="H227" s="13">
        <f t="shared" si="25"/>
        <v>89.87</v>
      </c>
      <c r="I227" s="13">
        <f t="shared" si="25"/>
        <v>63.11</v>
      </c>
      <c r="J227" s="13">
        <f t="shared" ref="J227:O227" si="26">SUM(J220:J225)</f>
        <v>390.73</v>
      </c>
      <c r="K227" s="13">
        <f t="shared" si="26"/>
        <v>9.06</v>
      </c>
      <c r="L227" s="13">
        <f t="shared" si="26"/>
        <v>2.4</v>
      </c>
      <c r="M227" s="13">
        <f t="shared" si="26"/>
        <v>0.44</v>
      </c>
      <c r="N227" s="13">
        <f t="shared" si="26"/>
        <v>6.18</v>
      </c>
      <c r="O227" s="13">
        <f t="shared" si="26"/>
        <v>19.98</v>
      </c>
    </row>
    <row r="228" spans="1:15">
      <c r="A228" s="14"/>
      <c r="B228" s="14"/>
      <c r="C228" s="15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37"/>
    </row>
    <row r="229" spans="1:15">
      <c r="A229" s="17"/>
      <c r="B229" s="17"/>
      <c r="C229" s="25" t="s">
        <v>82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37"/>
    </row>
    <row r="230" spans="1:15">
      <c r="A230" s="41" t="s">
        <v>0</v>
      </c>
      <c r="B230" s="41" t="s">
        <v>1</v>
      </c>
      <c r="C230" s="41" t="s">
        <v>2</v>
      </c>
      <c r="D230" s="41" t="s">
        <v>3</v>
      </c>
      <c r="E230" s="41" t="s">
        <v>4</v>
      </c>
      <c r="F230" s="41" t="s">
        <v>5</v>
      </c>
      <c r="G230" s="42" t="s">
        <v>6</v>
      </c>
      <c r="H230" s="41" t="s">
        <v>7</v>
      </c>
      <c r="I230" s="41"/>
      <c r="J230" s="41"/>
      <c r="K230" s="41"/>
      <c r="L230" s="41" t="s">
        <v>8</v>
      </c>
      <c r="M230" s="41"/>
      <c r="N230" s="41"/>
      <c r="O230" s="41"/>
    </row>
    <row r="231" spans="1:15" ht="41.25" customHeight="1">
      <c r="A231" s="41"/>
      <c r="B231" s="41"/>
      <c r="C231" s="41"/>
      <c r="D231" s="41"/>
      <c r="E231" s="41"/>
      <c r="F231" s="41"/>
      <c r="G231" s="42"/>
      <c r="H231" s="6" t="s">
        <v>9</v>
      </c>
      <c r="I231" s="6" t="s">
        <v>10</v>
      </c>
      <c r="J231" s="6" t="s">
        <v>11</v>
      </c>
      <c r="K231" s="6" t="s">
        <v>12</v>
      </c>
      <c r="L231" s="6" t="s">
        <v>13</v>
      </c>
      <c r="M231" s="6" t="s">
        <v>18</v>
      </c>
      <c r="N231" s="6" t="s">
        <v>14</v>
      </c>
      <c r="O231" s="6" t="s">
        <v>15</v>
      </c>
    </row>
    <row r="232" spans="1:15" ht="25.5">
      <c r="A232" s="6"/>
      <c r="B232" s="6">
        <v>150</v>
      </c>
      <c r="C232" s="6" t="s">
        <v>71</v>
      </c>
      <c r="D232" s="10">
        <v>6</v>
      </c>
      <c r="E232" s="10">
        <v>12</v>
      </c>
      <c r="F232" s="10">
        <v>8.3000000000000007</v>
      </c>
      <c r="G232" s="10">
        <v>171</v>
      </c>
      <c r="H232" s="10">
        <v>248</v>
      </c>
      <c r="I232" s="10">
        <v>28</v>
      </c>
      <c r="J232" s="10">
        <v>184</v>
      </c>
      <c r="K232" s="10">
        <v>0.2</v>
      </c>
      <c r="L232" s="10">
        <v>0.03</v>
      </c>
      <c r="M232" s="10">
        <v>0.04</v>
      </c>
      <c r="N232" s="10">
        <v>0.3</v>
      </c>
      <c r="O232" s="10">
        <v>0.7</v>
      </c>
    </row>
    <row r="233" spans="1:15">
      <c r="A233" s="9"/>
      <c r="B233" s="9"/>
      <c r="C233" s="9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>
      <c r="A234" s="6"/>
      <c r="B234" s="18"/>
      <c r="C234" s="12" t="s">
        <v>19</v>
      </c>
      <c r="D234" s="13">
        <f>SUM(D232:D233)</f>
        <v>6</v>
      </c>
      <c r="E234" s="13">
        <f>SUM(E232:E233)</f>
        <v>12</v>
      </c>
      <c r="F234" s="13">
        <f>SUM(F232:F233)</f>
        <v>8.3000000000000007</v>
      </c>
      <c r="G234" s="13">
        <f>SUM(G232:G233)</f>
        <v>171</v>
      </c>
      <c r="H234" s="13">
        <f>SUM(H232:H233)</f>
        <v>248</v>
      </c>
      <c r="I234" s="13">
        <f t="shared" ref="I234:O234" si="27">SUM(I231:I233)</f>
        <v>28</v>
      </c>
      <c r="J234" s="13">
        <f t="shared" si="27"/>
        <v>184</v>
      </c>
      <c r="K234" s="13">
        <f t="shared" si="27"/>
        <v>0.2</v>
      </c>
      <c r="L234" s="13">
        <f t="shared" si="27"/>
        <v>0.03</v>
      </c>
      <c r="M234" s="13">
        <f t="shared" si="27"/>
        <v>0.04</v>
      </c>
      <c r="N234" s="13">
        <f t="shared" si="27"/>
        <v>0.3</v>
      </c>
      <c r="O234" s="13">
        <f t="shared" si="27"/>
        <v>0.7</v>
      </c>
    </row>
    <row r="235" spans="1:15">
      <c r="A235" s="6"/>
      <c r="B235" s="6"/>
      <c r="C235" s="12" t="s">
        <v>32</v>
      </c>
      <c r="D235" s="13">
        <v>70.040000000000006</v>
      </c>
      <c r="E235" s="13">
        <v>62.64</v>
      </c>
      <c r="F235" s="13">
        <v>311.60000000000002</v>
      </c>
      <c r="G235" s="13">
        <v>2085</v>
      </c>
      <c r="H235" s="13">
        <v>941</v>
      </c>
      <c r="I235" s="13">
        <v>338</v>
      </c>
      <c r="J235" s="13">
        <v>1534</v>
      </c>
      <c r="K235" s="13">
        <v>24.22</v>
      </c>
      <c r="L235" s="13">
        <v>38.700000000000003</v>
      </c>
      <c r="M235" s="13">
        <v>3.2</v>
      </c>
      <c r="N235" s="13">
        <v>15.2</v>
      </c>
      <c r="O235" s="13">
        <v>44</v>
      </c>
    </row>
    <row r="236" spans="1:15" ht="13.5" customHeight="1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</row>
    <row r="237" spans="1:15">
      <c r="A237" s="14"/>
      <c r="B237" s="14"/>
      <c r="C237" s="15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37"/>
    </row>
    <row r="238" spans="1:15">
      <c r="A238" s="3" t="s">
        <v>27</v>
      </c>
      <c r="B238" s="3" t="s">
        <v>26</v>
      </c>
    </row>
    <row r="239" spans="1:15">
      <c r="A239" s="1" t="s">
        <v>22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6"/>
    </row>
    <row r="240" spans="1:15">
      <c r="A240" s="46" t="s">
        <v>168</v>
      </c>
      <c r="B240" s="46"/>
      <c r="C240" s="4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36"/>
    </row>
    <row r="241" spans="1:15">
      <c r="A241" s="1"/>
      <c r="B241" s="1"/>
      <c r="C241" s="1" t="s">
        <v>38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36"/>
    </row>
    <row r="242" spans="1:15">
      <c r="A242" s="41" t="s">
        <v>0</v>
      </c>
      <c r="B242" s="41" t="s">
        <v>1</v>
      </c>
      <c r="C242" s="41" t="s">
        <v>2</v>
      </c>
      <c r="D242" s="41" t="s">
        <v>3</v>
      </c>
      <c r="E242" s="41" t="s">
        <v>4</v>
      </c>
      <c r="F242" s="41" t="s">
        <v>5</v>
      </c>
      <c r="G242" s="42" t="s">
        <v>6</v>
      </c>
      <c r="H242" s="41" t="s">
        <v>7</v>
      </c>
      <c r="I242" s="41"/>
      <c r="J242" s="41"/>
      <c r="K242" s="41"/>
      <c r="L242" s="41" t="s">
        <v>8</v>
      </c>
      <c r="M242" s="41"/>
      <c r="N242" s="41"/>
      <c r="O242" s="41"/>
    </row>
    <row r="243" spans="1:15" ht="42" customHeight="1">
      <c r="A243" s="41"/>
      <c r="B243" s="41"/>
      <c r="C243" s="41"/>
      <c r="D243" s="41"/>
      <c r="E243" s="41"/>
      <c r="F243" s="41"/>
      <c r="G243" s="42"/>
      <c r="H243" s="6" t="s">
        <v>9</v>
      </c>
      <c r="I243" s="6" t="s">
        <v>10</v>
      </c>
      <c r="J243" s="6" t="s">
        <v>11</v>
      </c>
      <c r="K243" s="6" t="s">
        <v>12</v>
      </c>
      <c r="L243" s="6" t="s">
        <v>13</v>
      </c>
      <c r="M243" s="6" t="s">
        <v>18</v>
      </c>
      <c r="N243" s="6" t="s">
        <v>14</v>
      </c>
      <c r="O243" s="6" t="s">
        <v>15</v>
      </c>
    </row>
    <row r="244" spans="1:15" ht="24.75" customHeight="1">
      <c r="A244" s="6">
        <v>499</v>
      </c>
      <c r="B244" s="6" t="s">
        <v>158</v>
      </c>
      <c r="C244" s="6" t="s">
        <v>114</v>
      </c>
      <c r="D244" s="6">
        <v>35</v>
      </c>
      <c r="E244" s="6">
        <v>24.7</v>
      </c>
      <c r="F244" s="6">
        <v>31</v>
      </c>
      <c r="G244" s="7">
        <v>589</v>
      </c>
      <c r="H244" s="6">
        <v>316</v>
      </c>
      <c r="I244" s="6">
        <v>49</v>
      </c>
      <c r="J244" s="6">
        <v>441</v>
      </c>
      <c r="K244" s="6">
        <v>1.31</v>
      </c>
      <c r="L244" s="6">
        <v>1.2</v>
      </c>
      <c r="M244" s="6">
        <v>0.11</v>
      </c>
      <c r="N244" s="6">
        <v>1.1000000000000001</v>
      </c>
      <c r="O244" s="6">
        <v>0.71</v>
      </c>
    </row>
    <row r="245" spans="1:15" ht="15" customHeight="1">
      <c r="A245" s="9">
        <v>1024</v>
      </c>
      <c r="B245" s="9">
        <v>200</v>
      </c>
      <c r="C245" s="9" t="s">
        <v>49</v>
      </c>
      <c r="D245" s="10">
        <v>0.8</v>
      </c>
      <c r="E245" s="10">
        <v>2.6</v>
      </c>
      <c r="F245" s="10">
        <v>22.6</v>
      </c>
      <c r="G245" s="10">
        <v>112</v>
      </c>
      <c r="H245" s="10">
        <v>14</v>
      </c>
      <c r="I245" s="10">
        <v>6</v>
      </c>
      <c r="J245" s="10">
        <v>8</v>
      </c>
      <c r="K245" s="10">
        <v>0.9</v>
      </c>
      <c r="L245" s="10">
        <v>0</v>
      </c>
      <c r="M245" s="10">
        <v>0</v>
      </c>
      <c r="N245" s="10">
        <v>0.04</v>
      </c>
      <c r="O245" s="10">
        <v>0</v>
      </c>
    </row>
    <row r="246" spans="1:15" customFormat="1">
      <c r="A246" s="31"/>
      <c r="B246" s="31">
        <v>40</v>
      </c>
      <c r="C246" s="32" t="s">
        <v>45</v>
      </c>
      <c r="D246" s="33">
        <v>3.04</v>
      </c>
      <c r="E246" s="33">
        <v>0.24</v>
      </c>
      <c r="F246" s="33">
        <v>20.9</v>
      </c>
      <c r="G246" s="33">
        <v>93</v>
      </c>
      <c r="H246" s="33">
        <v>8</v>
      </c>
      <c r="I246" s="33">
        <v>5.6</v>
      </c>
      <c r="J246" s="34">
        <v>26</v>
      </c>
      <c r="K246" s="34">
        <v>0.36</v>
      </c>
      <c r="L246" s="33">
        <v>0</v>
      </c>
      <c r="M246" s="33">
        <v>0.04</v>
      </c>
      <c r="N246" s="33">
        <v>0.37</v>
      </c>
      <c r="O246" s="33">
        <v>0</v>
      </c>
    </row>
    <row r="247" spans="1:15">
      <c r="A247" s="9">
        <v>15</v>
      </c>
      <c r="B247" s="6">
        <v>10</v>
      </c>
      <c r="C247" s="6" t="s">
        <v>46</v>
      </c>
      <c r="D247" s="6">
        <v>2.2999999999999998</v>
      </c>
      <c r="E247" s="6">
        <v>3</v>
      </c>
      <c r="F247" s="6">
        <v>0</v>
      </c>
      <c r="G247" s="7">
        <v>37</v>
      </c>
      <c r="H247" s="6">
        <v>100</v>
      </c>
      <c r="I247" s="6">
        <v>4.7</v>
      </c>
      <c r="J247" s="6">
        <v>54.3</v>
      </c>
      <c r="K247" s="6">
        <v>0.06</v>
      </c>
      <c r="L247" s="6">
        <v>0.04</v>
      </c>
      <c r="M247" s="6">
        <v>0</v>
      </c>
      <c r="N247" s="6">
        <v>0.01</v>
      </c>
      <c r="O247" s="6">
        <v>0.16</v>
      </c>
    </row>
    <row r="248" spans="1:15">
      <c r="A248" s="6"/>
      <c r="B248" s="18"/>
      <c r="C248" s="12" t="s">
        <v>19</v>
      </c>
      <c r="D248" s="13">
        <f>SUM(D244:D247)</f>
        <v>41.139999999999993</v>
      </c>
      <c r="E248" s="13">
        <f>SUM(E244:E247)</f>
        <v>30.54</v>
      </c>
      <c r="F248" s="13">
        <f>SUM(F244:F247)</f>
        <v>74.5</v>
      </c>
      <c r="G248" s="13">
        <f>SUM(G244:G247)</f>
        <v>831</v>
      </c>
      <c r="H248" s="13">
        <f>SUM(H244:H247)</f>
        <v>438</v>
      </c>
      <c r="I248" s="13">
        <f t="shared" ref="I248:O248" si="28">SUM(I243:I247)</f>
        <v>65.3</v>
      </c>
      <c r="J248" s="13">
        <f t="shared" si="28"/>
        <v>529.29999999999995</v>
      </c>
      <c r="K248" s="13">
        <f t="shared" si="28"/>
        <v>2.63</v>
      </c>
      <c r="L248" s="13">
        <f t="shared" si="28"/>
        <v>1.24</v>
      </c>
      <c r="M248" s="13">
        <f t="shared" si="28"/>
        <v>0.15</v>
      </c>
      <c r="N248" s="13">
        <f t="shared" si="28"/>
        <v>1.5200000000000002</v>
      </c>
      <c r="O248" s="13">
        <f t="shared" si="28"/>
        <v>0.87</v>
      </c>
    </row>
    <row r="249" spans="1:15">
      <c r="A249" s="14"/>
      <c r="B249" s="4"/>
      <c r="C249" s="15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37"/>
    </row>
    <row r="250" spans="1:15">
      <c r="A250" s="14"/>
      <c r="B250" s="4"/>
      <c r="C250" s="15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37"/>
    </row>
    <row r="251" spans="1:15">
      <c r="A251" s="1"/>
      <c r="B251" s="1"/>
      <c r="C251" s="5" t="s">
        <v>47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36"/>
    </row>
    <row r="252" spans="1:15">
      <c r="A252" s="41" t="s">
        <v>0</v>
      </c>
      <c r="B252" s="41" t="s">
        <v>1</v>
      </c>
      <c r="C252" s="41" t="s">
        <v>2</v>
      </c>
      <c r="D252" s="41" t="s">
        <v>3</v>
      </c>
      <c r="E252" s="41" t="s">
        <v>4</v>
      </c>
      <c r="F252" s="41" t="s">
        <v>5</v>
      </c>
      <c r="G252" s="42" t="s">
        <v>6</v>
      </c>
      <c r="H252" s="41" t="s">
        <v>7</v>
      </c>
      <c r="I252" s="41"/>
      <c r="J252" s="41"/>
      <c r="K252" s="41"/>
      <c r="L252" s="41" t="s">
        <v>8</v>
      </c>
      <c r="M252" s="41"/>
      <c r="N252" s="41"/>
      <c r="O252" s="41"/>
    </row>
    <row r="253" spans="1:15" ht="41.25" customHeight="1">
      <c r="A253" s="41"/>
      <c r="B253" s="41"/>
      <c r="C253" s="41"/>
      <c r="D253" s="41"/>
      <c r="E253" s="41"/>
      <c r="F253" s="41"/>
      <c r="G253" s="42"/>
      <c r="H253" s="6" t="s">
        <v>9</v>
      </c>
      <c r="I253" s="6" t="s">
        <v>10</v>
      </c>
      <c r="J253" s="6" t="s">
        <v>11</v>
      </c>
      <c r="K253" s="6" t="s">
        <v>12</v>
      </c>
      <c r="L253" s="6" t="s">
        <v>13</v>
      </c>
      <c r="M253" s="6" t="s">
        <v>18</v>
      </c>
      <c r="N253" s="6" t="s">
        <v>14</v>
      </c>
      <c r="O253" s="6" t="s">
        <v>15</v>
      </c>
    </row>
    <row r="254" spans="1:15">
      <c r="B254" s="6">
        <v>180</v>
      </c>
      <c r="C254" s="6" t="s">
        <v>73</v>
      </c>
      <c r="D254" s="6">
        <v>1.08</v>
      </c>
      <c r="E254" s="6">
        <v>0</v>
      </c>
      <c r="F254" s="6">
        <v>10.1</v>
      </c>
      <c r="G254" s="7">
        <v>46</v>
      </c>
      <c r="H254" s="6">
        <v>40.799999999999997</v>
      </c>
      <c r="I254" s="6">
        <v>15.6</v>
      </c>
      <c r="J254" s="6">
        <v>27.6</v>
      </c>
      <c r="K254" s="6">
        <v>0.36</v>
      </c>
      <c r="L254" s="6">
        <v>0.06</v>
      </c>
      <c r="M254" s="6">
        <v>0.04</v>
      </c>
      <c r="N254" s="6">
        <v>0.24</v>
      </c>
      <c r="O254" s="6">
        <v>72</v>
      </c>
    </row>
    <row r="255" spans="1:15">
      <c r="A255" s="9"/>
      <c r="B255" s="9"/>
      <c r="C255" s="6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>
      <c r="A256" s="9"/>
      <c r="B256" s="9"/>
      <c r="C256" s="12" t="s">
        <v>31</v>
      </c>
      <c r="D256" s="13">
        <f t="shared" ref="D256:O256" si="29">SUM(D254:D255)</f>
        <v>1.08</v>
      </c>
      <c r="E256" s="13">
        <f t="shared" si="29"/>
        <v>0</v>
      </c>
      <c r="F256" s="13">
        <f t="shared" si="29"/>
        <v>10.1</v>
      </c>
      <c r="G256" s="13">
        <f t="shared" si="29"/>
        <v>46</v>
      </c>
      <c r="H256" s="13">
        <f t="shared" si="29"/>
        <v>40.799999999999997</v>
      </c>
      <c r="I256" s="13">
        <f t="shared" si="29"/>
        <v>15.6</v>
      </c>
      <c r="J256" s="13">
        <f t="shared" si="29"/>
        <v>27.6</v>
      </c>
      <c r="K256" s="13">
        <f t="shared" si="29"/>
        <v>0.36</v>
      </c>
      <c r="L256" s="13">
        <f t="shared" si="29"/>
        <v>0.06</v>
      </c>
      <c r="M256" s="13">
        <f t="shared" si="29"/>
        <v>0.04</v>
      </c>
      <c r="N256" s="13">
        <f t="shared" si="29"/>
        <v>0.24</v>
      </c>
      <c r="O256" s="13">
        <f t="shared" si="29"/>
        <v>72</v>
      </c>
    </row>
    <row r="257" spans="1:15">
      <c r="A257" s="17"/>
      <c r="B257" s="17"/>
      <c r="C257" s="15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37"/>
    </row>
    <row r="258" spans="1:15">
      <c r="A258" s="1"/>
      <c r="B258" s="1"/>
      <c r="C258" s="5" t="s">
        <v>39</v>
      </c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36"/>
    </row>
    <row r="259" spans="1:15">
      <c r="A259" s="41" t="s">
        <v>0</v>
      </c>
      <c r="B259" s="41" t="s">
        <v>1</v>
      </c>
      <c r="C259" s="41" t="s">
        <v>2</v>
      </c>
      <c r="D259" s="41" t="s">
        <v>3</v>
      </c>
      <c r="E259" s="41" t="s">
        <v>4</v>
      </c>
      <c r="F259" s="41" t="s">
        <v>5</v>
      </c>
      <c r="G259" s="42" t="s">
        <v>6</v>
      </c>
      <c r="H259" s="41" t="s">
        <v>7</v>
      </c>
      <c r="I259" s="41"/>
      <c r="J259" s="41"/>
      <c r="K259" s="41"/>
      <c r="L259" s="41" t="s">
        <v>8</v>
      </c>
      <c r="M259" s="41"/>
      <c r="N259" s="41"/>
      <c r="O259" s="41"/>
    </row>
    <row r="260" spans="1:15" ht="41.25" customHeight="1">
      <c r="A260" s="41"/>
      <c r="B260" s="41"/>
      <c r="C260" s="41"/>
      <c r="D260" s="41"/>
      <c r="E260" s="41"/>
      <c r="F260" s="41"/>
      <c r="G260" s="42"/>
      <c r="H260" s="6" t="s">
        <v>9</v>
      </c>
      <c r="I260" s="6" t="s">
        <v>10</v>
      </c>
      <c r="J260" s="6" t="s">
        <v>11</v>
      </c>
      <c r="K260" s="6" t="s">
        <v>12</v>
      </c>
      <c r="L260" s="6" t="s">
        <v>13</v>
      </c>
      <c r="M260" s="6" t="s">
        <v>18</v>
      </c>
      <c r="N260" s="6" t="s">
        <v>14</v>
      </c>
      <c r="O260" s="6" t="s">
        <v>15</v>
      </c>
    </row>
    <row r="262" spans="1:15" ht="25.5" customHeight="1">
      <c r="A262" s="6">
        <v>131</v>
      </c>
      <c r="B262" s="6">
        <v>250</v>
      </c>
      <c r="C262" s="6" t="s">
        <v>153</v>
      </c>
      <c r="D262" s="6">
        <v>6.3</v>
      </c>
      <c r="E262" s="6">
        <v>4.5</v>
      </c>
      <c r="F262" s="6">
        <v>18.399999999999999</v>
      </c>
      <c r="G262" s="7">
        <v>142</v>
      </c>
      <c r="H262" s="6">
        <v>40</v>
      </c>
      <c r="I262" s="6">
        <v>38</v>
      </c>
      <c r="J262" s="6">
        <v>227</v>
      </c>
      <c r="K262" s="6">
        <v>1.4</v>
      </c>
      <c r="L262" s="6">
        <v>0</v>
      </c>
      <c r="M262" s="6">
        <v>1.7</v>
      </c>
      <c r="N262" s="6">
        <v>0</v>
      </c>
      <c r="O262" s="6">
        <v>11.5</v>
      </c>
    </row>
    <row r="263" spans="1:15" ht="25.5">
      <c r="A263" s="6">
        <v>416</v>
      </c>
      <c r="B263" s="6">
        <v>80</v>
      </c>
      <c r="C263" s="6" t="s">
        <v>116</v>
      </c>
      <c r="D263" s="6">
        <v>12.7</v>
      </c>
      <c r="E263" s="6">
        <v>10.199999999999999</v>
      </c>
      <c r="F263" s="6">
        <v>11.6</v>
      </c>
      <c r="G263" s="7">
        <v>194</v>
      </c>
      <c r="H263" s="6">
        <v>38</v>
      </c>
      <c r="I263" s="6">
        <v>49</v>
      </c>
      <c r="J263" s="6">
        <v>247</v>
      </c>
      <c r="K263" s="6">
        <v>7.7</v>
      </c>
      <c r="L263" s="6">
        <v>0</v>
      </c>
      <c r="M263" s="6">
        <v>0.14000000000000001</v>
      </c>
      <c r="N263" s="6">
        <v>3.7</v>
      </c>
      <c r="O263" s="6">
        <v>2</v>
      </c>
    </row>
    <row r="264" spans="1:15">
      <c r="A264" s="9">
        <v>482</v>
      </c>
      <c r="B264" s="9">
        <v>150</v>
      </c>
      <c r="C264" s="9" t="s">
        <v>126</v>
      </c>
      <c r="D264" s="10">
        <v>3</v>
      </c>
      <c r="E264" s="10">
        <v>5</v>
      </c>
      <c r="F264" s="10">
        <v>14.4</v>
      </c>
      <c r="G264" s="10">
        <v>114</v>
      </c>
      <c r="H264" s="10">
        <v>86</v>
      </c>
      <c r="I264" s="10">
        <v>30</v>
      </c>
      <c r="J264" s="10">
        <v>60</v>
      </c>
      <c r="K264" s="10">
        <v>1.2</v>
      </c>
      <c r="L264" s="10">
        <v>0</v>
      </c>
      <c r="M264" s="10">
        <v>0.04</v>
      </c>
      <c r="N264" s="10">
        <v>1</v>
      </c>
      <c r="O264" s="10">
        <v>14.4</v>
      </c>
    </row>
    <row r="265" spans="1:15" ht="12.75" customHeight="1">
      <c r="A265" s="9">
        <v>951</v>
      </c>
      <c r="B265" s="9">
        <v>200</v>
      </c>
      <c r="C265" s="9" t="s">
        <v>102</v>
      </c>
      <c r="D265" s="10">
        <v>0</v>
      </c>
      <c r="E265" s="10">
        <v>0</v>
      </c>
      <c r="F265" s="10">
        <v>26.8</v>
      </c>
      <c r="G265" s="10">
        <v>106</v>
      </c>
      <c r="H265" s="10">
        <v>12</v>
      </c>
      <c r="I265" s="10">
        <v>6</v>
      </c>
      <c r="J265" s="10">
        <v>2</v>
      </c>
      <c r="K265" s="10">
        <v>0.2</v>
      </c>
      <c r="L265" s="10">
        <v>0</v>
      </c>
      <c r="M265" s="10">
        <v>0</v>
      </c>
      <c r="N265" s="10">
        <v>0.02</v>
      </c>
      <c r="O265" s="10">
        <v>1.8</v>
      </c>
    </row>
    <row r="266" spans="1:15">
      <c r="A266" s="9"/>
      <c r="B266" s="6">
        <v>40</v>
      </c>
      <c r="C266" s="9" t="s">
        <v>17</v>
      </c>
      <c r="D266" s="10">
        <v>4.0999999999999996</v>
      </c>
      <c r="E266" s="10">
        <v>0.72</v>
      </c>
      <c r="F266" s="10">
        <v>27.8</v>
      </c>
      <c r="G266" s="10">
        <v>129</v>
      </c>
      <c r="H266" s="10">
        <v>18</v>
      </c>
      <c r="I266" s="10">
        <v>28</v>
      </c>
      <c r="J266" s="11">
        <v>74</v>
      </c>
      <c r="K266" s="11">
        <v>1.4</v>
      </c>
      <c r="L266" s="10">
        <v>0</v>
      </c>
      <c r="M266" s="10">
        <v>0.09</v>
      </c>
      <c r="N266" s="22">
        <v>0.72</v>
      </c>
      <c r="O266" s="10">
        <v>0</v>
      </c>
    </row>
    <row r="267" spans="1:15" customFormat="1">
      <c r="A267" s="31"/>
      <c r="B267" s="31">
        <v>40</v>
      </c>
      <c r="C267" s="32" t="s">
        <v>45</v>
      </c>
      <c r="D267" s="33">
        <v>3.04</v>
      </c>
      <c r="E267" s="33">
        <v>0.24</v>
      </c>
      <c r="F267" s="33">
        <v>20.9</v>
      </c>
      <c r="G267" s="33">
        <v>93</v>
      </c>
      <c r="H267" s="33">
        <v>8</v>
      </c>
      <c r="I267" s="33">
        <v>5.6</v>
      </c>
      <c r="J267" s="34">
        <v>26</v>
      </c>
      <c r="K267" s="34">
        <v>0.36</v>
      </c>
      <c r="L267" s="33">
        <v>0</v>
      </c>
      <c r="M267" s="33">
        <v>0.04</v>
      </c>
      <c r="N267" s="33">
        <v>0.37</v>
      </c>
      <c r="O267" s="33">
        <v>0</v>
      </c>
    </row>
    <row r="268" spans="1:15">
      <c r="A268" s="9"/>
      <c r="B268" s="9"/>
      <c r="C268" s="9" t="s">
        <v>40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ht="12.75" customHeight="1">
      <c r="A269" s="6"/>
      <c r="B269" s="18"/>
      <c r="C269" s="12" t="s">
        <v>19</v>
      </c>
      <c r="D269" s="13">
        <f>SUM(D261:D268)</f>
        <v>29.14</v>
      </c>
      <c r="E269" s="13">
        <f>SUM(E261:E268)</f>
        <v>20.659999999999997</v>
      </c>
      <c r="F269" s="13">
        <f t="shared" ref="F269:O269" si="30">SUM(F261:F267)</f>
        <v>119.9</v>
      </c>
      <c r="G269" s="13">
        <f t="shared" si="30"/>
        <v>778</v>
      </c>
      <c r="H269" s="13">
        <f t="shared" si="30"/>
        <v>202</v>
      </c>
      <c r="I269" s="13">
        <f t="shared" si="30"/>
        <v>156.6</v>
      </c>
      <c r="J269" s="13">
        <f t="shared" si="30"/>
        <v>636</v>
      </c>
      <c r="K269" s="13">
        <f t="shared" si="30"/>
        <v>12.259999999999998</v>
      </c>
      <c r="L269" s="13">
        <f t="shared" si="30"/>
        <v>0</v>
      </c>
      <c r="M269" s="13">
        <f t="shared" si="30"/>
        <v>2.0099999999999998</v>
      </c>
      <c r="N269" s="13">
        <f t="shared" si="30"/>
        <v>5.81</v>
      </c>
      <c r="O269" s="13">
        <f t="shared" si="30"/>
        <v>29.7</v>
      </c>
    </row>
    <row r="270" spans="1:15" hidden="1">
      <c r="E270" s="23" t="e">
        <f>SUM(#REF!)</f>
        <v>#REF!</v>
      </c>
    </row>
    <row r="271" spans="1:15" hidden="1">
      <c r="E271" s="23"/>
    </row>
    <row r="272" spans="1:15">
      <c r="E272" s="23"/>
    </row>
    <row r="273" spans="1:15">
      <c r="A273" s="1"/>
      <c r="B273" s="1"/>
      <c r="C273" s="5" t="s">
        <v>83</v>
      </c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36"/>
    </row>
    <row r="274" spans="1:15">
      <c r="A274" s="41" t="s">
        <v>0</v>
      </c>
      <c r="B274" s="41" t="s">
        <v>1</v>
      </c>
      <c r="C274" s="41" t="s">
        <v>2</v>
      </c>
      <c r="D274" s="41" t="s">
        <v>3</v>
      </c>
      <c r="E274" s="41" t="s">
        <v>4</v>
      </c>
      <c r="F274" s="41" t="s">
        <v>5</v>
      </c>
      <c r="G274" s="42" t="s">
        <v>6</v>
      </c>
      <c r="H274" s="41" t="s">
        <v>7</v>
      </c>
      <c r="I274" s="41"/>
      <c r="J274" s="41"/>
      <c r="K274" s="41"/>
      <c r="L274" s="41" t="s">
        <v>8</v>
      </c>
      <c r="M274" s="41"/>
      <c r="N274" s="41"/>
      <c r="O274" s="41"/>
    </row>
    <row r="275" spans="1:15" ht="39.75" customHeight="1">
      <c r="A275" s="41"/>
      <c r="B275" s="41"/>
      <c r="C275" s="41"/>
      <c r="D275" s="41"/>
      <c r="E275" s="41"/>
      <c r="F275" s="41"/>
      <c r="G275" s="42"/>
      <c r="H275" s="6" t="s">
        <v>9</v>
      </c>
      <c r="I275" s="6" t="s">
        <v>10</v>
      </c>
      <c r="J275" s="6" t="s">
        <v>11</v>
      </c>
      <c r="K275" s="6" t="s">
        <v>12</v>
      </c>
      <c r="L275" s="6" t="s">
        <v>13</v>
      </c>
      <c r="M275" s="6" t="s">
        <v>18</v>
      </c>
      <c r="N275" s="6" t="s">
        <v>14</v>
      </c>
      <c r="O275" s="6" t="s">
        <v>15</v>
      </c>
    </row>
    <row r="276" spans="1:15" ht="12.75" customHeight="1">
      <c r="A276" s="9">
        <v>2</v>
      </c>
      <c r="B276" s="9" t="s">
        <v>138</v>
      </c>
      <c r="C276" s="9" t="s">
        <v>137</v>
      </c>
      <c r="D276" s="10">
        <v>13.78</v>
      </c>
      <c r="E276" s="10">
        <v>12.64</v>
      </c>
      <c r="F276" s="10">
        <v>60.11</v>
      </c>
      <c r="G276" s="10">
        <v>394.35</v>
      </c>
      <c r="H276" s="10">
        <v>215.99</v>
      </c>
      <c r="I276" s="10">
        <v>42.91</v>
      </c>
      <c r="J276" s="10">
        <v>217</v>
      </c>
      <c r="K276" s="10">
        <v>1.74</v>
      </c>
      <c r="L276" s="10">
        <v>0.15</v>
      </c>
      <c r="M276" s="10">
        <v>0.17</v>
      </c>
      <c r="N276" s="10">
        <v>4.29</v>
      </c>
      <c r="O276" s="10">
        <v>0</v>
      </c>
    </row>
    <row r="277" spans="1:15">
      <c r="A277" s="9"/>
      <c r="B277" s="6">
        <v>200</v>
      </c>
      <c r="C277" s="6" t="s">
        <v>72</v>
      </c>
      <c r="D277" s="6">
        <v>0.6</v>
      </c>
      <c r="E277" s="6">
        <v>0</v>
      </c>
      <c r="F277" s="6">
        <v>37.299999999999997</v>
      </c>
      <c r="G277" s="7">
        <v>120</v>
      </c>
      <c r="H277" s="6">
        <v>3</v>
      </c>
      <c r="I277" s="6">
        <v>0</v>
      </c>
      <c r="J277" s="6">
        <v>36</v>
      </c>
      <c r="K277" s="6">
        <v>0.4</v>
      </c>
      <c r="L277" s="6">
        <v>0</v>
      </c>
      <c r="M277" s="6">
        <v>0.04</v>
      </c>
      <c r="N277" s="6">
        <v>0</v>
      </c>
      <c r="O277" s="6">
        <v>8</v>
      </c>
    </row>
    <row r="278" spans="1:15" hidden="1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</row>
    <row r="280" spans="1:15">
      <c r="A280" s="6"/>
      <c r="B280" s="18"/>
      <c r="C280" s="12" t="s">
        <v>19</v>
      </c>
      <c r="D280" s="13">
        <f>SUM(D277:D279)</f>
        <v>0.6</v>
      </c>
      <c r="E280" s="13">
        <f>SUM(E277:E279)</f>
        <v>0</v>
      </c>
      <c r="F280" s="13">
        <f t="shared" ref="F280:O280" si="31">SUM(F276:F278)</f>
        <v>97.41</v>
      </c>
      <c r="G280" s="13">
        <f t="shared" si="31"/>
        <v>514.35</v>
      </c>
      <c r="H280" s="13">
        <f t="shared" si="31"/>
        <v>218.99</v>
      </c>
      <c r="I280" s="13">
        <f t="shared" si="31"/>
        <v>42.91</v>
      </c>
      <c r="J280" s="13">
        <f t="shared" si="31"/>
        <v>253</v>
      </c>
      <c r="K280" s="13">
        <f t="shared" si="31"/>
        <v>2.14</v>
      </c>
      <c r="L280" s="13">
        <f t="shared" si="31"/>
        <v>0.15</v>
      </c>
      <c r="M280" s="13">
        <f t="shared" si="31"/>
        <v>0.21000000000000002</v>
      </c>
      <c r="N280" s="13">
        <f t="shared" si="31"/>
        <v>4.29</v>
      </c>
      <c r="O280" s="13">
        <f t="shared" si="31"/>
        <v>8</v>
      </c>
    </row>
    <row r="281" spans="1:15">
      <c r="E281" s="23"/>
    </row>
    <row r="282" spans="1:15">
      <c r="A282" s="1"/>
      <c r="B282" s="1"/>
      <c r="C282" s="5" t="s">
        <v>84</v>
      </c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36"/>
    </row>
    <row r="283" spans="1:15">
      <c r="A283" s="41" t="s">
        <v>0</v>
      </c>
      <c r="B283" s="41" t="s">
        <v>1</v>
      </c>
      <c r="C283" s="41" t="s">
        <v>2</v>
      </c>
      <c r="D283" s="41" t="s">
        <v>3</v>
      </c>
      <c r="E283" s="41" t="s">
        <v>4</v>
      </c>
      <c r="F283" s="41" t="s">
        <v>5</v>
      </c>
      <c r="G283" s="42" t="s">
        <v>6</v>
      </c>
      <c r="H283" s="41" t="s">
        <v>7</v>
      </c>
      <c r="I283" s="41"/>
      <c r="J283" s="41"/>
      <c r="K283" s="41"/>
      <c r="L283" s="41" t="s">
        <v>8</v>
      </c>
      <c r="M283" s="41"/>
      <c r="N283" s="41"/>
      <c r="O283" s="41"/>
    </row>
    <row r="284" spans="1:15" ht="42" customHeight="1">
      <c r="A284" s="41"/>
      <c r="B284" s="41"/>
      <c r="C284" s="41"/>
      <c r="D284" s="41"/>
      <c r="E284" s="41"/>
      <c r="F284" s="41"/>
      <c r="G284" s="42"/>
      <c r="H284" s="6" t="s">
        <v>9</v>
      </c>
      <c r="I284" s="6" t="s">
        <v>10</v>
      </c>
      <c r="J284" s="6" t="s">
        <v>11</v>
      </c>
      <c r="K284" s="6" t="s">
        <v>12</v>
      </c>
      <c r="L284" s="6" t="s">
        <v>13</v>
      </c>
      <c r="M284" s="6" t="s">
        <v>18</v>
      </c>
      <c r="N284" s="6" t="s">
        <v>14</v>
      </c>
      <c r="O284" s="6" t="s">
        <v>15</v>
      </c>
    </row>
    <row r="285" spans="1:15" ht="26.25" customHeight="1">
      <c r="A285" s="6"/>
      <c r="B285" s="6">
        <v>60</v>
      </c>
      <c r="C285" s="6" t="s">
        <v>52</v>
      </c>
      <c r="D285" s="6">
        <v>0.8</v>
      </c>
      <c r="E285" s="6">
        <v>0.1</v>
      </c>
      <c r="F285" s="6">
        <v>2.6</v>
      </c>
      <c r="G285" s="7">
        <v>13</v>
      </c>
      <c r="H285" s="6">
        <v>24</v>
      </c>
      <c r="I285" s="6">
        <v>14</v>
      </c>
      <c r="J285" s="6">
        <v>42</v>
      </c>
      <c r="K285" s="6">
        <v>0.6</v>
      </c>
      <c r="L285" s="6">
        <v>7.0000000000000007E-2</v>
      </c>
      <c r="M285" s="6">
        <v>0.03</v>
      </c>
      <c r="N285" s="6">
        <v>0.2</v>
      </c>
      <c r="O285" s="6">
        <v>0</v>
      </c>
    </row>
    <row r="286" spans="1:15">
      <c r="A286" s="6">
        <v>324</v>
      </c>
      <c r="B286" s="6">
        <v>80</v>
      </c>
      <c r="C286" s="6" t="s">
        <v>132</v>
      </c>
      <c r="D286" s="6">
        <v>14.04</v>
      </c>
      <c r="E286" s="6">
        <v>6.5</v>
      </c>
      <c r="F286" s="6">
        <v>19</v>
      </c>
      <c r="G286" s="7">
        <v>193</v>
      </c>
      <c r="H286" s="6">
        <v>58</v>
      </c>
      <c r="I286" s="6">
        <v>29</v>
      </c>
      <c r="J286" s="6">
        <v>155</v>
      </c>
      <c r="K286" s="6">
        <v>1.1000000000000001</v>
      </c>
      <c r="L286" s="6">
        <v>0</v>
      </c>
      <c r="M286" s="6">
        <v>7.0000000000000007E-2</v>
      </c>
      <c r="N286" s="6">
        <v>1.62</v>
      </c>
      <c r="O286" s="6">
        <v>0.4</v>
      </c>
    </row>
    <row r="287" spans="1:15">
      <c r="A287" s="6">
        <v>472</v>
      </c>
      <c r="B287" s="6">
        <v>150</v>
      </c>
      <c r="C287" s="6" t="s">
        <v>48</v>
      </c>
      <c r="D287" s="6">
        <v>3</v>
      </c>
      <c r="E287" s="6">
        <v>4.9000000000000004</v>
      </c>
      <c r="F287" s="6">
        <v>14.4</v>
      </c>
      <c r="G287" s="7">
        <v>147</v>
      </c>
      <c r="H287" s="6">
        <v>87</v>
      </c>
      <c r="I287" s="6">
        <v>30</v>
      </c>
      <c r="J287" s="6">
        <v>60</v>
      </c>
      <c r="K287" s="6">
        <v>1.2</v>
      </c>
      <c r="L287" s="6">
        <v>0</v>
      </c>
      <c r="M287" s="6">
        <v>0.05</v>
      </c>
      <c r="N287" s="6">
        <v>1.1000000000000001</v>
      </c>
      <c r="O287" s="6">
        <v>30</v>
      </c>
    </row>
    <row r="288" spans="1:15">
      <c r="A288" s="6">
        <v>627</v>
      </c>
      <c r="B288" s="6">
        <v>200</v>
      </c>
      <c r="C288" s="6" t="s">
        <v>16</v>
      </c>
      <c r="D288" s="6">
        <v>0.3</v>
      </c>
      <c r="E288" s="6">
        <v>0.1</v>
      </c>
      <c r="F288" s="6">
        <v>15.2</v>
      </c>
      <c r="G288" s="7">
        <v>61</v>
      </c>
      <c r="H288" s="6">
        <v>17</v>
      </c>
      <c r="I288" s="6">
        <v>7</v>
      </c>
      <c r="J288" s="6">
        <v>32</v>
      </c>
      <c r="K288" s="6">
        <v>0.9</v>
      </c>
      <c r="L288" s="6">
        <v>0</v>
      </c>
      <c r="M288" s="6">
        <v>0.06</v>
      </c>
      <c r="N288" s="6">
        <v>0.48</v>
      </c>
      <c r="O288" s="6">
        <v>0</v>
      </c>
    </row>
    <row r="289" spans="1:15">
      <c r="A289" s="9"/>
      <c r="B289" s="6">
        <v>40</v>
      </c>
      <c r="C289" s="9" t="s">
        <v>17</v>
      </c>
      <c r="D289" s="10">
        <v>4.0999999999999996</v>
      </c>
      <c r="E289" s="10">
        <v>0.72</v>
      </c>
      <c r="F289" s="10">
        <v>27.8</v>
      </c>
      <c r="G289" s="10">
        <v>129</v>
      </c>
      <c r="H289" s="10">
        <v>18</v>
      </c>
      <c r="I289" s="10">
        <v>28</v>
      </c>
      <c r="J289" s="11">
        <v>74</v>
      </c>
      <c r="K289" s="11">
        <v>1.4</v>
      </c>
      <c r="L289" s="10">
        <v>0</v>
      </c>
      <c r="M289" s="10">
        <v>0.09</v>
      </c>
      <c r="N289" s="22">
        <v>0.72</v>
      </c>
      <c r="O289" s="10">
        <v>0</v>
      </c>
    </row>
    <row r="290" spans="1:15" customFormat="1">
      <c r="A290" s="31"/>
      <c r="B290" s="31">
        <v>40</v>
      </c>
      <c r="C290" s="32" t="s">
        <v>45</v>
      </c>
      <c r="D290" s="33">
        <v>3.04</v>
      </c>
      <c r="E290" s="33">
        <v>0.24</v>
      </c>
      <c r="F290" s="33">
        <v>20.9</v>
      </c>
      <c r="G290" s="33">
        <v>93</v>
      </c>
      <c r="H290" s="33">
        <v>8</v>
      </c>
      <c r="I290" s="33">
        <v>5.6</v>
      </c>
      <c r="J290" s="34">
        <v>26</v>
      </c>
      <c r="K290" s="34">
        <v>0.36</v>
      </c>
      <c r="L290" s="33">
        <v>0</v>
      </c>
      <c r="M290" s="33">
        <v>0.04</v>
      </c>
      <c r="N290" s="33">
        <v>0.37</v>
      </c>
      <c r="O290" s="33">
        <v>0</v>
      </c>
    </row>
    <row r="291" spans="1:15">
      <c r="A291" s="6"/>
      <c r="B291" s="18"/>
      <c r="C291" s="12" t="s">
        <v>19</v>
      </c>
      <c r="D291" s="13">
        <f t="shared" ref="D291:O291" si="32">SUM(D286:D289)</f>
        <v>21.439999999999998</v>
      </c>
      <c r="E291" s="13">
        <f t="shared" si="32"/>
        <v>12.22</v>
      </c>
      <c r="F291" s="13">
        <f t="shared" si="32"/>
        <v>76.399999999999991</v>
      </c>
      <c r="G291" s="13">
        <f t="shared" si="32"/>
        <v>530</v>
      </c>
      <c r="H291" s="13">
        <f t="shared" si="32"/>
        <v>180</v>
      </c>
      <c r="I291" s="13">
        <f t="shared" si="32"/>
        <v>94</v>
      </c>
      <c r="J291" s="13">
        <f t="shared" si="32"/>
        <v>321</v>
      </c>
      <c r="K291" s="13">
        <f t="shared" si="32"/>
        <v>4.5999999999999996</v>
      </c>
      <c r="L291" s="13">
        <f t="shared" si="32"/>
        <v>0</v>
      </c>
      <c r="M291" s="13">
        <f t="shared" si="32"/>
        <v>0.27</v>
      </c>
      <c r="N291" s="13">
        <f t="shared" si="32"/>
        <v>3.92</v>
      </c>
      <c r="O291" s="13">
        <f t="shared" si="32"/>
        <v>30.4</v>
      </c>
    </row>
    <row r="292" spans="1:15">
      <c r="E292" s="23"/>
    </row>
    <row r="293" spans="1:15">
      <c r="A293" s="17"/>
      <c r="B293" s="17"/>
      <c r="C293" s="17" t="s">
        <v>85</v>
      </c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37"/>
    </row>
    <row r="294" spans="1:15" ht="16.5" customHeight="1">
      <c r="A294" s="41" t="s">
        <v>0</v>
      </c>
      <c r="B294" s="41" t="s">
        <v>1</v>
      </c>
      <c r="C294" s="41" t="s">
        <v>2</v>
      </c>
      <c r="D294" s="41" t="s">
        <v>3</v>
      </c>
      <c r="E294" s="41" t="s">
        <v>4</v>
      </c>
      <c r="F294" s="41" t="s">
        <v>5</v>
      </c>
      <c r="G294" s="42" t="s">
        <v>6</v>
      </c>
      <c r="H294" s="41" t="s">
        <v>7</v>
      </c>
      <c r="I294" s="41"/>
      <c r="J294" s="41"/>
      <c r="K294" s="41"/>
      <c r="L294" s="41" t="s">
        <v>8</v>
      </c>
      <c r="M294" s="41"/>
      <c r="N294" s="41"/>
      <c r="O294" s="41"/>
    </row>
    <row r="295" spans="1:15" ht="45" customHeight="1">
      <c r="A295" s="41"/>
      <c r="B295" s="41"/>
      <c r="C295" s="41"/>
      <c r="D295" s="41"/>
      <c r="E295" s="41"/>
      <c r="F295" s="41"/>
      <c r="G295" s="42"/>
      <c r="H295" s="6" t="s">
        <v>9</v>
      </c>
      <c r="I295" s="6" t="s">
        <v>10</v>
      </c>
      <c r="J295" s="6" t="s">
        <v>11</v>
      </c>
      <c r="K295" s="6" t="s">
        <v>12</v>
      </c>
      <c r="L295" s="6" t="s">
        <v>13</v>
      </c>
      <c r="M295" s="6" t="s">
        <v>18</v>
      </c>
      <c r="N295" s="6" t="s">
        <v>14</v>
      </c>
      <c r="O295" s="6" t="s">
        <v>15</v>
      </c>
    </row>
    <row r="296" spans="1:15" ht="25.5">
      <c r="A296" s="6"/>
      <c r="B296" s="6">
        <v>150</v>
      </c>
      <c r="C296" s="6" t="s">
        <v>71</v>
      </c>
      <c r="D296" s="10">
        <v>6</v>
      </c>
      <c r="E296" s="10">
        <v>12</v>
      </c>
      <c r="F296" s="10">
        <v>8.3000000000000007</v>
      </c>
      <c r="G296" s="10">
        <v>171</v>
      </c>
      <c r="H296" s="10">
        <v>248</v>
      </c>
      <c r="I296" s="10">
        <v>28</v>
      </c>
      <c r="J296" s="10">
        <v>184</v>
      </c>
      <c r="K296" s="10">
        <v>0.2</v>
      </c>
      <c r="L296" s="10">
        <v>0.03</v>
      </c>
      <c r="M296" s="10">
        <v>0.04</v>
      </c>
      <c r="N296" s="10">
        <v>0.3</v>
      </c>
      <c r="O296" s="10">
        <v>0.7</v>
      </c>
    </row>
    <row r="297" spans="1:15">
      <c r="A297" s="9"/>
      <c r="B297" s="9"/>
      <c r="C297" s="9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ht="12.75" customHeight="1">
      <c r="A298" s="6"/>
      <c r="B298" s="18"/>
      <c r="C298" s="12" t="s">
        <v>19</v>
      </c>
      <c r="D298" s="13">
        <f>SUM(D296:D297)</f>
        <v>6</v>
      </c>
      <c r="E298" s="13">
        <f>SUM(E296:E297)</f>
        <v>12</v>
      </c>
      <c r="F298" s="13">
        <f>SUM(F296:F297)</f>
        <v>8.3000000000000007</v>
      </c>
      <c r="G298" s="13">
        <f>SUM(G296:G297)</f>
        <v>171</v>
      </c>
      <c r="H298" s="13">
        <f>SUM(H296:H297)</f>
        <v>248</v>
      </c>
      <c r="I298" s="13">
        <f t="shared" ref="I298:O298" si="33">SUM(I295:I297)</f>
        <v>28</v>
      </c>
      <c r="J298" s="13">
        <f t="shared" si="33"/>
        <v>184</v>
      </c>
      <c r="K298" s="13">
        <f t="shared" si="33"/>
        <v>0.2</v>
      </c>
      <c r="L298" s="13">
        <f t="shared" si="33"/>
        <v>0.03</v>
      </c>
      <c r="M298" s="13">
        <f t="shared" si="33"/>
        <v>0.04</v>
      </c>
      <c r="N298" s="13">
        <f t="shared" si="33"/>
        <v>0.3</v>
      </c>
      <c r="O298" s="13">
        <f t="shared" si="33"/>
        <v>0.7</v>
      </c>
    </row>
    <row r="299" spans="1:15">
      <c r="A299" s="9"/>
      <c r="B299" s="9"/>
      <c r="C299" s="9" t="s">
        <v>41</v>
      </c>
      <c r="D299" s="13">
        <v>94.4</v>
      </c>
      <c r="E299" s="13">
        <v>104</v>
      </c>
      <c r="F299" s="13">
        <v>286.39999999999998</v>
      </c>
      <c r="G299" s="13">
        <v>2480</v>
      </c>
      <c r="H299" s="13">
        <v>965</v>
      </c>
      <c r="I299" s="13">
        <v>263</v>
      </c>
      <c r="J299" s="13">
        <v>1394</v>
      </c>
      <c r="K299" s="13">
        <v>15.4</v>
      </c>
      <c r="L299" s="13">
        <v>0.7</v>
      </c>
      <c r="M299" s="13">
        <v>0.7</v>
      </c>
      <c r="N299" s="13">
        <v>15.5</v>
      </c>
      <c r="O299" s="13">
        <v>15.5</v>
      </c>
    </row>
    <row r="301" spans="1: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36"/>
    </row>
    <row r="302" spans="1:15">
      <c r="A302" s="44" t="s">
        <v>101</v>
      </c>
      <c r="B302" s="44"/>
      <c r="C302" s="44"/>
    </row>
    <row r="303" spans="1:15">
      <c r="A303" s="1" t="s">
        <v>22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36"/>
    </row>
    <row r="304" spans="1:15">
      <c r="A304" s="46" t="s">
        <v>169</v>
      </c>
      <c r="B304" s="46"/>
      <c r="C304" s="4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36"/>
    </row>
    <row r="305" spans="1:15">
      <c r="A305" s="1"/>
      <c r="B305" s="1"/>
      <c r="C305" s="1" t="s">
        <v>38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36"/>
    </row>
    <row r="306" spans="1:15">
      <c r="A306" s="41" t="s">
        <v>0</v>
      </c>
      <c r="B306" s="41" t="s">
        <v>1</v>
      </c>
      <c r="C306" s="41" t="s">
        <v>2</v>
      </c>
      <c r="D306" s="41" t="s">
        <v>3</v>
      </c>
      <c r="E306" s="41" t="s">
        <v>4</v>
      </c>
      <c r="F306" s="41" t="s">
        <v>5</v>
      </c>
      <c r="G306" s="42" t="s">
        <v>6</v>
      </c>
      <c r="H306" s="41" t="s">
        <v>7</v>
      </c>
      <c r="I306" s="41"/>
      <c r="J306" s="41"/>
      <c r="K306" s="41"/>
      <c r="L306" s="41" t="s">
        <v>8</v>
      </c>
      <c r="M306" s="41"/>
      <c r="N306" s="41"/>
      <c r="O306" s="41"/>
    </row>
    <row r="307" spans="1:15" ht="41.25" customHeight="1">
      <c r="A307" s="41"/>
      <c r="B307" s="41"/>
      <c r="C307" s="41"/>
      <c r="D307" s="41"/>
      <c r="E307" s="41"/>
      <c r="F307" s="41"/>
      <c r="G307" s="42"/>
      <c r="H307" s="6" t="s">
        <v>9</v>
      </c>
      <c r="I307" s="6" t="s">
        <v>10</v>
      </c>
      <c r="J307" s="6" t="s">
        <v>11</v>
      </c>
      <c r="K307" s="6" t="s">
        <v>12</v>
      </c>
      <c r="L307" s="6" t="s">
        <v>13</v>
      </c>
      <c r="M307" s="6" t="s">
        <v>18</v>
      </c>
      <c r="N307" s="6" t="s">
        <v>14</v>
      </c>
      <c r="O307" s="6" t="s">
        <v>15</v>
      </c>
    </row>
    <row r="308" spans="1:15" ht="25.5">
      <c r="A308" s="6">
        <v>181</v>
      </c>
      <c r="B308" s="6">
        <v>210</v>
      </c>
      <c r="C308" s="6" t="s">
        <v>74</v>
      </c>
      <c r="D308" s="6">
        <v>6</v>
      </c>
      <c r="E308" s="6">
        <v>7</v>
      </c>
      <c r="F308" s="6">
        <v>30</v>
      </c>
      <c r="G308" s="7">
        <v>200</v>
      </c>
      <c r="H308" s="6">
        <v>131</v>
      </c>
      <c r="I308" s="6">
        <v>24</v>
      </c>
      <c r="J308" s="6">
        <v>118</v>
      </c>
      <c r="K308" s="6">
        <v>1</v>
      </c>
      <c r="L308" s="6">
        <v>28</v>
      </c>
      <c r="M308" s="6">
        <v>0</v>
      </c>
      <c r="N308" s="6">
        <v>0.01</v>
      </c>
      <c r="O308" s="6">
        <v>0.15</v>
      </c>
    </row>
    <row r="309" spans="1:15">
      <c r="A309" s="6">
        <v>14</v>
      </c>
      <c r="B309" s="6">
        <v>10</v>
      </c>
      <c r="C309" s="6" t="s">
        <v>44</v>
      </c>
      <c r="D309" s="6">
        <v>0.09</v>
      </c>
      <c r="E309" s="6">
        <v>7.3</v>
      </c>
      <c r="F309" s="6">
        <v>0.13</v>
      </c>
      <c r="G309" s="7">
        <v>66</v>
      </c>
      <c r="H309" s="6">
        <v>2.4</v>
      </c>
      <c r="I309" s="6">
        <v>0</v>
      </c>
      <c r="J309" s="6">
        <v>3</v>
      </c>
      <c r="K309" s="6">
        <v>0.01</v>
      </c>
      <c r="L309" s="6">
        <v>40</v>
      </c>
      <c r="M309" s="6">
        <v>0</v>
      </c>
      <c r="N309" s="6">
        <v>0.01</v>
      </c>
      <c r="O309" s="6">
        <v>0</v>
      </c>
    </row>
    <row r="310" spans="1:15">
      <c r="A310" s="9">
        <v>15</v>
      </c>
      <c r="B310" s="6">
        <v>10</v>
      </c>
      <c r="C310" s="6" t="s">
        <v>46</v>
      </c>
      <c r="D310" s="6">
        <v>2.2999999999999998</v>
      </c>
      <c r="E310" s="6">
        <v>3</v>
      </c>
      <c r="F310" s="6">
        <v>0</v>
      </c>
      <c r="G310" s="7">
        <v>37</v>
      </c>
      <c r="H310" s="6">
        <v>100</v>
      </c>
      <c r="I310" s="6">
        <v>4.7</v>
      </c>
      <c r="J310" s="6">
        <v>54.3</v>
      </c>
      <c r="K310" s="6">
        <v>0.06</v>
      </c>
      <c r="L310" s="6">
        <v>0.04</v>
      </c>
      <c r="M310" s="6">
        <v>0</v>
      </c>
      <c r="N310" s="6">
        <v>0.01</v>
      </c>
      <c r="O310" s="6">
        <v>0.16</v>
      </c>
    </row>
    <row r="311" spans="1:15" ht="14.25" customHeight="1">
      <c r="A311" s="9"/>
      <c r="B311" s="9">
        <v>200</v>
      </c>
      <c r="C311" s="9" t="s">
        <v>157</v>
      </c>
      <c r="D311" s="10">
        <v>5.6</v>
      </c>
      <c r="E311" s="10">
        <v>4.9000000000000004</v>
      </c>
      <c r="F311" s="10">
        <v>9.3000000000000007</v>
      </c>
      <c r="G311" s="10">
        <v>104.8</v>
      </c>
      <c r="H311" s="10">
        <v>204</v>
      </c>
      <c r="I311" s="10">
        <v>22.4</v>
      </c>
      <c r="J311" s="10">
        <v>144</v>
      </c>
      <c r="K311" s="10">
        <v>0.2</v>
      </c>
      <c r="L311" s="10">
        <v>0.1</v>
      </c>
      <c r="M311" s="10">
        <v>0.1</v>
      </c>
      <c r="N311" s="10"/>
      <c r="O311" s="10">
        <v>1</v>
      </c>
    </row>
    <row r="312" spans="1:15" customFormat="1">
      <c r="A312" s="31"/>
      <c r="B312" s="31">
        <v>40</v>
      </c>
      <c r="C312" s="32" t="s">
        <v>45</v>
      </c>
      <c r="D312" s="33">
        <v>3.04</v>
      </c>
      <c r="E312" s="33">
        <v>0.24</v>
      </c>
      <c r="F312" s="33">
        <v>20.9</v>
      </c>
      <c r="G312" s="33">
        <v>93</v>
      </c>
      <c r="H312" s="33">
        <v>8</v>
      </c>
      <c r="I312" s="33">
        <v>5.6</v>
      </c>
      <c r="J312" s="34">
        <v>26</v>
      </c>
      <c r="K312" s="34">
        <v>0.36</v>
      </c>
      <c r="L312" s="33">
        <v>0</v>
      </c>
      <c r="M312" s="33">
        <v>0.04</v>
      </c>
      <c r="N312" s="33">
        <v>0.37</v>
      </c>
      <c r="O312" s="33">
        <v>0</v>
      </c>
    </row>
    <row r="313" spans="1:15">
      <c r="A313" s="9"/>
      <c r="B313" s="9"/>
      <c r="C313" s="9"/>
      <c r="D313" s="10"/>
      <c r="E313" s="10"/>
      <c r="F313" s="10"/>
      <c r="G313" s="10"/>
      <c r="H313" s="10"/>
      <c r="I313" s="6"/>
      <c r="J313" s="10"/>
      <c r="K313" s="10"/>
      <c r="L313" s="10"/>
      <c r="M313" s="10"/>
      <c r="N313" s="10"/>
      <c r="O313" s="10"/>
    </row>
    <row r="314" spans="1:15">
      <c r="A314" s="6"/>
      <c r="B314" s="18"/>
      <c r="C314" s="12" t="s">
        <v>19</v>
      </c>
      <c r="D314" s="13">
        <f>SUM(D308:D312)</f>
        <v>17.03</v>
      </c>
      <c r="E314" s="13">
        <f>SUM(E308:E312)</f>
        <v>22.44</v>
      </c>
      <c r="F314" s="13">
        <f>SUM(F308:F312)</f>
        <v>60.33</v>
      </c>
      <c r="G314" s="13">
        <f>SUM(G308:G312)</f>
        <v>500.8</v>
      </c>
      <c r="H314" s="13">
        <f>SUM(H308:H312)</f>
        <v>445.4</v>
      </c>
      <c r="I314" s="13">
        <f t="shared" ref="I314:O314" si="34">SUM(I307:I312)</f>
        <v>56.699999999999996</v>
      </c>
      <c r="J314" s="13">
        <f t="shared" si="34"/>
        <v>345.3</v>
      </c>
      <c r="K314" s="13">
        <f t="shared" si="34"/>
        <v>1.63</v>
      </c>
      <c r="L314" s="13">
        <f t="shared" si="34"/>
        <v>68.14</v>
      </c>
      <c r="M314" s="13">
        <f t="shared" si="34"/>
        <v>0.14000000000000001</v>
      </c>
      <c r="N314" s="13">
        <f t="shared" si="34"/>
        <v>0.4</v>
      </c>
      <c r="O314" s="13">
        <f t="shared" si="34"/>
        <v>1.31</v>
      </c>
    </row>
    <row r="315" spans="1:15">
      <c r="A315" s="14"/>
      <c r="B315" s="4"/>
      <c r="C315" s="15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37"/>
    </row>
    <row r="316" spans="1:15">
      <c r="A316" s="1"/>
      <c r="B316" s="1"/>
      <c r="C316" s="5" t="s">
        <v>47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36"/>
    </row>
    <row r="317" spans="1:15">
      <c r="A317" s="41" t="s">
        <v>0</v>
      </c>
      <c r="B317" s="41" t="s">
        <v>1</v>
      </c>
      <c r="C317" s="41" t="s">
        <v>2</v>
      </c>
      <c r="D317" s="41" t="s">
        <v>3</v>
      </c>
      <c r="E317" s="41" t="s">
        <v>4</v>
      </c>
      <c r="F317" s="41" t="s">
        <v>5</v>
      </c>
      <c r="G317" s="42" t="s">
        <v>6</v>
      </c>
      <c r="H317" s="41" t="s">
        <v>7</v>
      </c>
      <c r="I317" s="41"/>
      <c r="J317" s="41"/>
      <c r="K317" s="41"/>
      <c r="L317" s="41" t="s">
        <v>8</v>
      </c>
      <c r="M317" s="41"/>
      <c r="N317" s="41"/>
      <c r="O317" s="41"/>
    </row>
    <row r="318" spans="1:15" ht="40.5" customHeight="1">
      <c r="A318" s="41"/>
      <c r="B318" s="41"/>
      <c r="C318" s="41"/>
      <c r="D318" s="41"/>
      <c r="E318" s="41"/>
      <c r="F318" s="41"/>
      <c r="G318" s="42"/>
      <c r="H318" s="6" t="s">
        <v>9</v>
      </c>
      <c r="I318" s="6" t="s">
        <v>10</v>
      </c>
      <c r="J318" s="6" t="s">
        <v>11</v>
      </c>
      <c r="K318" s="6" t="s">
        <v>12</v>
      </c>
      <c r="L318" s="6" t="s">
        <v>13</v>
      </c>
      <c r="M318" s="6" t="s">
        <v>18</v>
      </c>
      <c r="N318" s="6" t="s">
        <v>14</v>
      </c>
      <c r="O318" s="6" t="s">
        <v>15</v>
      </c>
    </row>
    <row r="319" spans="1:15">
      <c r="A319" s="9"/>
      <c r="B319" s="6">
        <v>180</v>
      </c>
      <c r="C319" s="6" t="s">
        <v>73</v>
      </c>
      <c r="D319" s="6">
        <v>1.08</v>
      </c>
      <c r="E319" s="6">
        <v>0</v>
      </c>
      <c r="F319" s="6">
        <v>10.1</v>
      </c>
      <c r="G319" s="7">
        <v>46</v>
      </c>
      <c r="H319" s="6">
        <v>40.799999999999997</v>
      </c>
      <c r="I319" s="6">
        <v>15.6</v>
      </c>
      <c r="J319" s="6">
        <v>27.6</v>
      </c>
      <c r="K319" s="6">
        <v>0.36</v>
      </c>
      <c r="L319" s="6">
        <v>0.06</v>
      </c>
      <c r="M319" s="6">
        <v>0.04</v>
      </c>
      <c r="N319" s="6">
        <v>0.24</v>
      </c>
      <c r="O319" s="6">
        <v>72</v>
      </c>
    </row>
    <row r="320" spans="1:15">
      <c r="A320" s="9"/>
      <c r="B320" s="9"/>
      <c r="C320" s="12" t="s">
        <v>31</v>
      </c>
      <c r="D320" s="13">
        <f t="shared" ref="D320:O320" si="35">SUM(D319:D319)</f>
        <v>1.08</v>
      </c>
      <c r="E320" s="13">
        <f t="shared" si="35"/>
        <v>0</v>
      </c>
      <c r="F320" s="13">
        <f t="shared" si="35"/>
        <v>10.1</v>
      </c>
      <c r="G320" s="13">
        <f t="shared" si="35"/>
        <v>46</v>
      </c>
      <c r="H320" s="13">
        <f t="shared" si="35"/>
        <v>40.799999999999997</v>
      </c>
      <c r="I320" s="13">
        <f t="shared" si="35"/>
        <v>15.6</v>
      </c>
      <c r="J320" s="13">
        <f t="shared" si="35"/>
        <v>27.6</v>
      </c>
      <c r="K320" s="13">
        <f t="shared" si="35"/>
        <v>0.36</v>
      </c>
      <c r="L320" s="13">
        <f t="shared" si="35"/>
        <v>0.06</v>
      </c>
      <c r="M320" s="13">
        <f t="shared" si="35"/>
        <v>0.04</v>
      </c>
      <c r="N320" s="13">
        <f t="shared" si="35"/>
        <v>0.24</v>
      </c>
      <c r="O320" s="13">
        <f t="shared" si="35"/>
        <v>72</v>
      </c>
    </row>
    <row r="321" spans="1:15">
      <c r="A321" s="14"/>
      <c r="B321" s="4"/>
      <c r="C321" s="15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37"/>
    </row>
    <row r="322" spans="1:15">
      <c r="A322" s="1"/>
      <c r="B322" s="1"/>
      <c r="C322" s="5" t="s">
        <v>39</v>
      </c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36"/>
    </row>
    <row r="323" spans="1:15">
      <c r="A323" s="41" t="s">
        <v>0</v>
      </c>
      <c r="B323" s="41" t="s">
        <v>1</v>
      </c>
      <c r="C323" s="41" t="s">
        <v>2</v>
      </c>
      <c r="D323" s="41" t="s">
        <v>3</v>
      </c>
      <c r="E323" s="41" t="s">
        <v>4</v>
      </c>
      <c r="F323" s="41" t="s">
        <v>5</v>
      </c>
      <c r="G323" s="42" t="s">
        <v>6</v>
      </c>
      <c r="H323" s="41" t="s">
        <v>7</v>
      </c>
      <c r="I323" s="41"/>
      <c r="J323" s="41"/>
      <c r="K323" s="41"/>
      <c r="L323" s="41" t="s">
        <v>8</v>
      </c>
      <c r="M323" s="41"/>
      <c r="N323" s="41"/>
      <c r="O323" s="41"/>
    </row>
    <row r="324" spans="1:15" ht="37.5" customHeight="1">
      <c r="A324" s="41"/>
      <c r="B324" s="41"/>
      <c r="C324" s="41"/>
      <c r="D324" s="41"/>
      <c r="E324" s="41"/>
      <c r="F324" s="41"/>
      <c r="G324" s="42"/>
      <c r="H324" s="6" t="s">
        <v>9</v>
      </c>
      <c r="I324" s="6" t="s">
        <v>10</v>
      </c>
      <c r="J324" s="6" t="s">
        <v>11</v>
      </c>
      <c r="K324" s="6" t="s">
        <v>12</v>
      </c>
      <c r="L324" s="6" t="s">
        <v>13</v>
      </c>
      <c r="M324" s="6" t="s">
        <v>18</v>
      </c>
      <c r="N324" s="6" t="s">
        <v>14</v>
      </c>
      <c r="O324" s="6" t="s">
        <v>15</v>
      </c>
    </row>
    <row r="325" spans="1:15" ht="26.25" customHeight="1">
      <c r="A325" s="6">
        <v>138</v>
      </c>
      <c r="B325" s="6" t="s">
        <v>143</v>
      </c>
      <c r="C325" s="6" t="s">
        <v>139</v>
      </c>
      <c r="D325" s="6">
        <v>5.7</v>
      </c>
      <c r="E325" s="6">
        <v>3.1</v>
      </c>
      <c r="F325" s="6">
        <v>19</v>
      </c>
      <c r="G325" s="7">
        <v>128</v>
      </c>
      <c r="H325" s="6">
        <v>62</v>
      </c>
      <c r="I325" s="6">
        <v>42</v>
      </c>
      <c r="J325" s="6">
        <v>261</v>
      </c>
      <c r="K325" s="6">
        <v>1.73</v>
      </c>
      <c r="L325" s="6">
        <v>0</v>
      </c>
      <c r="M325" s="6">
        <v>0.15</v>
      </c>
      <c r="N325" s="6">
        <v>1.1100000000000001</v>
      </c>
      <c r="O325" s="6">
        <v>6.2</v>
      </c>
    </row>
    <row r="326" spans="1:15">
      <c r="A326" s="6">
        <v>303</v>
      </c>
      <c r="B326" s="6">
        <v>80</v>
      </c>
      <c r="C326" s="6" t="s">
        <v>146</v>
      </c>
      <c r="D326" s="6">
        <v>20</v>
      </c>
      <c r="E326" s="6">
        <v>9.1</v>
      </c>
      <c r="F326" s="6">
        <v>9.1</v>
      </c>
      <c r="G326" s="7">
        <v>189</v>
      </c>
      <c r="H326" s="6">
        <v>89</v>
      </c>
      <c r="I326" s="6">
        <v>44</v>
      </c>
      <c r="J326" s="6">
        <v>250</v>
      </c>
      <c r="K326" s="6">
        <v>1.2</v>
      </c>
      <c r="L326" s="6">
        <v>0.01</v>
      </c>
      <c r="M326" s="6">
        <v>0.11</v>
      </c>
      <c r="N326" s="6">
        <v>2.5</v>
      </c>
      <c r="O326" s="6">
        <v>0</v>
      </c>
    </row>
    <row r="327" spans="1:15" ht="25.5">
      <c r="A327" s="6">
        <v>255</v>
      </c>
      <c r="B327" s="6">
        <v>150</v>
      </c>
      <c r="C327" s="6" t="s">
        <v>24</v>
      </c>
      <c r="D327" s="6">
        <v>5.3</v>
      </c>
      <c r="E327" s="6">
        <v>5</v>
      </c>
      <c r="F327" s="6">
        <v>31</v>
      </c>
      <c r="G327" s="7">
        <v>192</v>
      </c>
      <c r="H327" s="6">
        <v>14</v>
      </c>
      <c r="I327" s="6">
        <v>9</v>
      </c>
      <c r="J327" s="6">
        <v>34</v>
      </c>
      <c r="K327" s="6">
        <v>0.9</v>
      </c>
      <c r="L327" s="6">
        <v>0</v>
      </c>
      <c r="M327" s="6">
        <v>0.06</v>
      </c>
      <c r="N327" s="6">
        <v>0.5</v>
      </c>
      <c r="O327" s="6">
        <v>0</v>
      </c>
    </row>
    <row r="328" spans="1:15" ht="25.5">
      <c r="A328" s="6">
        <v>932</v>
      </c>
      <c r="B328" s="6">
        <v>200</v>
      </c>
      <c r="C328" s="6" t="s">
        <v>50</v>
      </c>
      <c r="D328" s="6">
        <v>0.6</v>
      </c>
      <c r="E328" s="6">
        <v>0</v>
      </c>
      <c r="F328" s="6">
        <v>30.8</v>
      </c>
      <c r="G328" s="7">
        <v>130</v>
      </c>
      <c r="H328" s="6">
        <v>24</v>
      </c>
      <c r="I328" s="6">
        <v>16</v>
      </c>
      <c r="J328" s="6">
        <v>22</v>
      </c>
      <c r="K328" s="6">
        <v>0.8</v>
      </c>
      <c r="L328" s="6">
        <v>0.04</v>
      </c>
      <c r="M328" s="6">
        <v>0.3</v>
      </c>
      <c r="N328" s="6">
        <v>0</v>
      </c>
      <c r="O328" s="6">
        <v>0</v>
      </c>
    </row>
    <row r="329" spans="1:15">
      <c r="A329" s="9"/>
      <c r="B329" s="6">
        <v>40</v>
      </c>
      <c r="C329" s="9" t="s">
        <v>17</v>
      </c>
      <c r="D329" s="10">
        <v>4.0999999999999996</v>
      </c>
      <c r="E329" s="10">
        <v>0.72</v>
      </c>
      <c r="F329" s="10">
        <v>27.8</v>
      </c>
      <c r="G329" s="10">
        <v>129</v>
      </c>
      <c r="H329" s="10">
        <v>18</v>
      </c>
      <c r="I329" s="10">
        <v>28</v>
      </c>
      <c r="J329" s="11">
        <v>74</v>
      </c>
      <c r="K329" s="11">
        <v>1.4</v>
      </c>
      <c r="L329" s="10">
        <v>0</v>
      </c>
      <c r="M329" s="10">
        <v>0.09</v>
      </c>
      <c r="N329" s="22">
        <v>0.72</v>
      </c>
      <c r="O329" s="10">
        <v>0</v>
      </c>
    </row>
    <row r="330" spans="1:15" customFormat="1">
      <c r="A330" s="31"/>
      <c r="B330" s="31">
        <v>40</v>
      </c>
      <c r="C330" s="32" t="s">
        <v>45</v>
      </c>
      <c r="D330" s="33">
        <v>3.04</v>
      </c>
      <c r="E330" s="33">
        <v>0.24</v>
      </c>
      <c r="F330" s="33">
        <v>20.9</v>
      </c>
      <c r="G330" s="33">
        <v>93</v>
      </c>
      <c r="H330" s="33">
        <v>8</v>
      </c>
      <c r="I330" s="33">
        <v>5.6</v>
      </c>
      <c r="J330" s="34">
        <v>26</v>
      </c>
      <c r="K330" s="34">
        <v>0.36</v>
      </c>
      <c r="L330" s="33">
        <v>0</v>
      </c>
      <c r="M330" s="33">
        <v>0.04</v>
      </c>
      <c r="N330" s="33">
        <v>0.37</v>
      </c>
      <c r="O330" s="33">
        <v>0</v>
      </c>
    </row>
    <row r="331" spans="1:15">
      <c r="A331" s="6"/>
      <c r="B331" s="18"/>
      <c r="C331" s="12" t="s">
        <v>19</v>
      </c>
      <c r="D331" s="13">
        <f>SUM(D325:D330)</f>
        <v>38.74</v>
      </c>
      <c r="E331" s="13">
        <f>SUM(E325:E330)</f>
        <v>18.159999999999997</v>
      </c>
      <c r="F331" s="13">
        <f t="shared" ref="F331:O331" si="36">SUM(F325:F329)</f>
        <v>117.7</v>
      </c>
      <c r="G331" s="13">
        <f t="shared" si="36"/>
        <v>768</v>
      </c>
      <c r="H331" s="13">
        <f t="shared" si="36"/>
        <v>207</v>
      </c>
      <c r="I331" s="13">
        <f t="shared" si="36"/>
        <v>139</v>
      </c>
      <c r="J331" s="13">
        <f t="shared" si="36"/>
        <v>641</v>
      </c>
      <c r="K331" s="13">
        <f t="shared" si="36"/>
        <v>6.0299999999999994</v>
      </c>
      <c r="L331" s="13">
        <f t="shared" si="36"/>
        <v>0.05</v>
      </c>
      <c r="M331" s="13">
        <f t="shared" si="36"/>
        <v>0.71</v>
      </c>
      <c r="N331" s="13">
        <f t="shared" si="36"/>
        <v>4.83</v>
      </c>
      <c r="O331" s="13">
        <f t="shared" si="36"/>
        <v>6.2</v>
      </c>
    </row>
    <row r="332" spans="1:15">
      <c r="A332" s="14"/>
      <c r="B332" s="4"/>
      <c r="C332" s="15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37"/>
    </row>
    <row r="333" spans="1:15">
      <c r="A333" s="1"/>
      <c r="B333" s="1"/>
      <c r="C333" s="5" t="s">
        <v>83</v>
      </c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36"/>
    </row>
    <row r="334" spans="1:15">
      <c r="A334" s="41" t="s">
        <v>0</v>
      </c>
      <c r="B334" s="41" t="s">
        <v>1</v>
      </c>
      <c r="C334" s="41" t="s">
        <v>2</v>
      </c>
      <c r="D334" s="41" t="s">
        <v>3</v>
      </c>
      <c r="E334" s="41" t="s">
        <v>4</v>
      </c>
      <c r="F334" s="41" t="s">
        <v>5</v>
      </c>
      <c r="G334" s="42" t="s">
        <v>6</v>
      </c>
      <c r="H334" s="41" t="s">
        <v>7</v>
      </c>
      <c r="I334" s="41"/>
      <c r="J334" s="41"/>
      <c r="K334" s="41"/>
      <c r="L334" s="41" t="s">
        <v>8</v>
      </c>
      <c r="M334" s="41"/>
      <c r="N334" s="41"/>
      <c r="O334" s="41"/>
    </row>
    <row r="335" spans="1:15" ht="36.75" customHeight="1">
      <c r="A335" s="41"/>
      <c r="B335" s="41"/>
      <c r="C335" s="41"/>
      <c r="D335" s="41"/>
      <c r="E335" s="41"/>
      <c r="F335" s="41"/>
      <c r="G335" s="42"/>
      <c r="H335" s="6" t="s">
        <v>9</v>
      </c>
      <c r="I335" s="6" t="s">
        <v>10</v>
      </c>
      <c r="J335" s="6" t="s">
        <v>11</v>
      </c>
      <c r="K335" s="6" t="s">
        <v>12</v>
      </c>
      <c r="L335" s="6" t="s">
        <v>13</v>
      </c>
      <c r="M335" s="6" t="s">
        <v>18</v>
      </c>
      <c r="N335" s="6" t="s">
        <v>14</v>
      </c>
      <c r="O335" s="6" t="s">
        <v>15</v>
      </c>
    </row>
    <row r="336" spans="1:15">
      <c r="A336" s="6"/>
      <c r="B336" s="6">
        <v>30</v>
      </c>
      <c r="C336" s="6" t="s">
        <v>131</v>
      </c>
      <c r="D336" s="6">
        <v>1.5</v>
      </c>
      <c r="E336" s="6">
        <v>8</v>
      </c>
      <c r="F336" s="6">
        <v>19.3</v>
      </c>
      <c r="G336" s="7">
        <v>124</v>
      </c>
      <c r="H336" s="6">
        <v>2.4</v>
      </c>
      <c r="I336" s="6">
        <v>0.1</v>
      </c>
      <c r="J336" s="6">
        <v>13</v>
      </c>
      <c r="K336" s="6">
        <v>0.2</v>
      </c>
      <c r="L336" s="6">
        <v>2.1</v>
      </c>
      <c r="M336" s="6">
        <v>0.02</v>
      </c>
      <c r="N336" s="6">
        <v>0.3</v>
      </c>
      <c r="O336" s="6">
        <v>0.2</v>
      </c>
    </row>
    <row r="337" spans="1:15">
      <c r="A337" s="6"/>
      <c r="B337" s="6">
        <v>200</v>
      </c>
      <c r="C337" s="6" t="s">
        <v>72</v>
      </c>
      <c r="D337" s="6">
        <v>0.6</v>
      </c>
      <c r="E337" s="6">
        <v>0</v>
      </c>
      <c r="F337" s="6">
        <v>37.299999999999997</v>
      </c>
      <c r="G337" s="7">
        <v>120</v>
      </c>
      <c r="H337" s="6">
        <v>3</v>
      </c>
      <c r="I337" s="6">
        <v>0</v>
      </c>
      <c r="J337" s="6">
        <v>36</v>
      </c>
      <c r="K337" s="6">
        <v>0.4</v>
      </c>
      <c r="L337" s="6">
        <v>0</v>
      </c>
      <c r="M337" s="6">
        <v>0.04</v>
      </c>
      <c r="N337" s="6">
        <v>0</v>
      </c>
      <c r="O337" s="6">
        <v>0</v>
      </c>
    </row>
    <row r="338" spans="1:15">
      <c r="A338" s="9"/>
      <c r="B338" s="9"/>
      <c r="C338" s="6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>
      <c r="A339" s="9"/>
      <c r="B339" s="9"/>
      <c r="C339" s="9" t="s">
        <v>40</v>
      </c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>
      <c r="A340" s="6"/>
      <c r="B340" s="18"/>
      <c r="C340" s="12" t="s">
        <v>19</v>
      </c>
      <c r="D340" s="13">
        <f>SUM(D336:D339)</f>
        <v>2.1</v>
      </c>
      <c r="E340" s="13">
        <f>SUM(E336:E339)</f>
        <v>8</v>
      </c>
      <c r="F340" s="13">
        <f t="shared" ref="F340:O340" si="37">SUM(F336:F338)</f>
        <v>56.599999999999994</v>
      </c>
      <c r="G340" s="13">
        <f t="shared" si="37"/>
        <v>244</v>
      </c>
      <c r="H340" s="13">
        <f t="shared" si="37"/>
        <v>5.4</v>
      </c>
      <c r="I340" s="13">
        <f t="shared" si="37"/>
        <v>0.1</v>
      </c>
      <c r="J340" s="13">
        <f t="shared" si="37"/>
        <v>49</v>
      </c>
      <c r="K340" s="13">
        <f t="shared" si="37"/>
        <v>0.60000000000000009</v>
      </c>
      <c r="L340" s="13">
        <f t="shared" si="37"/>
        <v>2.1</v>
      </c>
      <c r="M340" s="13">
        <f t="shared" si="37"/>
        <v>0.06</v>
      </c>
      <c r="N340" s="13">
        <f t="shared" si="37"/>
        <v>0.3</v>
      </c>
      <c r="O340" s="13">
        <f t="shared" si="37"/>
        <v>0.2</v>
      </c>
    </row>
    <row r="341" spans="1:15">
      <c r="A341" s="14"/>
      <c r="B341" s="4"/>
      <c r="C341" s="15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37"/>
    </row>
    <row r="342" spans="1:15">
      <c r="A342" s="1"/>
      <c r="B342" s="1"/>
      <c r="C342" s="5" t="s">
        <v>84</v>
      </c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36"/>
    </row>
    <row r="343" spans="1:15">
      <c r="A343" s="41" t="s">
        <v>0</v>
      </c>
      <c r="B343" s="41" t="s">
        <v>1</v>
      </c>
      <c r="C343" s="41" t="s">
        <v>2</v>
      </c>
      <c r="D343" s="41" t="s">
        <v>3</v>
      </c>
      <c r="E343" s="41" t="s">
        <v>4</v>
      </c>
      <c r="F343" s="41" t="s">
        <v>5</v>
      </c>
      <c r="G343" s="42" t="s">
        <v>6</v>
      </c>
      <c r="H343" s="41" t="s">
        <v>7</v>
      </c>
      <c r="I343" s="41"/>
      <c r="J343" s="41"/>
      <c r="K343" s="41"/>
      <c r="L343" s="41" t="s">
        <v>8</v>
      </c>
      <c r="M343" s="41"/>
      <c r="N343" s="41"/>
      <c r="O343" s="41"/>
    </row>
    <row r="344" spans="1:15" ht="39" customHeight="1">
      <c r="A344" s="41"/>
      <c r="B344" s="41"/>
      <c r="C344" s="41"/>
      <c r="D344" s="41"/>
      <c r="E344" s="41"/>
      <c r="F344" s="41"/>
      <c r="G344" s="42"/>
      <c r="H344" s="6" t="s">
        <v>9</v>
      </c>
      <c r="I344" s="6" t="s">
        <v>10</v>
      </c>
      <c r="J344" s="6" t="s">
        <v>11</v>
      </c>
      <c r="K344" s="6" t="s">
        <v>12</v>
      </c>
      <c r="L344" s="6" t="s">
        <v>13</v>
      </c>
      <c r="M344" s="6" t="s">
        <v>18</v>
      </c>
      <c r="N344" s="6" t="s">
        <v>14</v>
      </c>
      <c r="O344" s="6" t="s">
        <v>15</v>
      </c>
    </row>
    <row r="345" spans="1:15">
      <c r="A345" s="6">
        <v>439</v>
      </c>
      <c r="B345" s="6">
        <v>80</v>
      </c>
      <c r="C345" s="6" t="s">
        <v>109</v>
      </c>
      <c r="D345" s="6">
        <v>19.2</v>
      </c>
      <c r="E345" s="6">
        <v>12.5</v>
      </c>
      <c r="F345" s="6">
        <v>0</v>
      </c>
      <c r="G345" s="7">
        <v>163</v>
      </c>
      <c r="H345" s="6">
        <v>42.5</v>
      </c>
      <c r="I345" s="6">
        <v>24.4</v>
      </c>
      <c r="J345" s="6">
        <v>201</v>
      </c>
      <c r="K345" s="6">
        <v>2.1</v>
      </c>
      <c r="L345" s="6">
        <v>0.05</v>
      </c>
      <c r="M345" s="6">
        <v>0.05</v>
      </c>
      <c r="N345" s="6">
        <v>7.9</v>
      </c>
      <c r="O345" s="6">
        <v>1.8</v>
      </c>
    </row>
    <row r="346" spans="1:15" ht="12" customHeight="1">
      <c r="A346" s="6">
        <v>487</v>
      </c>
      <c r="B346" s="6">
        <v>150</v>
      </c>
      <c r="C346" s="6" t="s">
        <v>104</v>
      </c>
      <c r="D346" s="6">
        <v>2</v>
      </c>
      <c r="E346" s="6">
        <v>6</v>
      </c>
      <c r="F346" s="6">
        <v>15</v>
      </c>
      <c r="G346" s="7">
        <v>132</v>
      </c>
      <c r="H346" s="6">
        <v>42</v>
      </c>
      <c r="I346" s="6">
        <v>32</v>
      </c>
      <c r="J346" s="6">
        <v>90</v>
      </c>
      <c r="K346" s="6">
        <v>1.2</v>
      </c>
      <c r="L346" s="6"/>
      <c r="M346" s="6">
        <v>0.15</v>
      </c>
      <c r="N346" s="6">
        <v>0.6</v>
      </c>
      <c r="O346" s="6">
        <v>2.5</v>
      </c>
    </row>
    <row r="347" spans="1:15">
      <c r="A347" s="6">
        <v>627</v>
      </c>
      <c r="B347" s="6">
        <v>200</v>
      </c>
      <c r="C347" s="6" t="s">
        <v>16</v>
      </c>
      <c r="D347" s="6">
        <v>0.3</v>
      </c>
      <c r="E347" s="6">
        <v>0.1</v>
      </c>
      <c r="F347" s="6">
        <v>15.2</v>
      </c>
      <c r="G347" s="7">
        <v>61</v>
      </c>
      <c r="H347" s="6">
        <v>17</v>
      </c>
      <c r="I347" s="6">
        <v>7</v>
      </c>
      <c r="J347" s="6">
        <v>32</v>
      </c>
      <c r="K347" s="6">
        <v>0.9</v>
      </c>
      <c r="L347" s="6">
        <v>0</v>
      </c>
      <c r="M347" s="6">
        <v>0.06</v>
      </c>
      <c r="N347" s="6">
        <v>0.48</v>
      </c>
      <c r="O347" s="6">
        <v>0</v>
      </c>
    </row>
    <row r="348" spans="1:15">
      <c r="A348" s="9"/>
      <c r="B348" s="6">
        <v>40</v>
      </c>
      <c r="C348" s="9" t="s">
        <v>17</v>
      </c>
      <c r="D348" s="10">
        <v>4.0999999999999996</v>
      </c>
      <c r="E348" s="10">
        <v>0.72</v>
      </c>
      <c r="F348" s="10">
        <v>27.8</v>
      </c>
      <c r="G348" s="10">
        <v>129</v>
      </c>
      <c r="H348" s="10">
        <v>18</v>
      </c>
      <c r="I348" s="10">
        <v>28</v>
      </c>
      <c r="J348" s="11">
        <v>74</v>
      </c>
      <c r="K348" s="11">
        <v>1.4</v>
      </c>
      <c r="L348" s="10">
        <v>0</v>
      </c>
      <c r="M348" s="10">
        <v>0.09</v>
      </c>
      <c r="N348" s="22">
        <v>0.72</v>
      </c>
      <c r="O348" s="10">
        <v>0</v>
      </c>
    </row>
    <row r="349" spans="1:15" customFormat="1">
      <c r="A349" s="31"/>
      <c r="B349" s="31">
        <v>40</v>
      </c>
      <c r="C349" s="32" t="s">
        <v>45</v>
      </c>
      <c r="D349" s="33">
        <v>3.04</v>
      </c>
      <c r="E349" s="33">
        <v>0.24</v>
      </c>
      <c r="F349" s="33">
        <v>20.9</v>
      </c>
      <c r="G349" s="33">
        <v>93</v>
      </c>
      <c r="H349" s="33">
        <v>8</v>
      </c>
      <c r="I349" s="33">
        <v>5.6</v>
      </c>
      <c r="J349" s="34">
        <v>26</v>
      </c>
      <c r="K349" s="34">
        <v>0.36</v>
      </c>
      <c r="L349" s="33">
        <v>0</v>
      </c>
      <c r="M349" s="33">
        <v>0.04</v>
      </c>
      <c r="N349" s="33">
        <v>0.37</v>
      </c>
      <c r="O349" s="33">
        <v>0</v>
      </c>
    </row>
    <row r="350" spans="1:15">
      <c r="A350" s="9"/>
      <c r="B350" s="9"/>
      <c r="C350" s="9"/>
      <c r="D350" s="10"/>
      <c r="E350" s="10"/>
      <c r="F350" s="10"/>
      <c r="G350" s="10"/>
      <c r="H350" s="10"/>
      <c r="I350" s="10"/>
      <c r="J350" s="11"/>
      <c r="K350" s="11"/>
      <c r="L350" s="10"/>
      <c r="M350" s="10"/>
      <c r="N350" s="10"/>
      <c r="O350" s="10"/>
    </row>
    <row r="351" spans="1:15">
      <c r="A351" s="6"/>
      <c r="B351" s="18"/>
      <c r="C351" s="12" t="s">
        <v>19</v>
      </c>
      <c r="D351" s="13">
        <f t="shared" ref="D351:O351" si="38">SUM(D346:D350)</f>
        <v>9.44</v>
      </c>
      <c r="E351" s="13">
        <f t="shared" si="38"/>
        <v>7.06</v>
      </c>
      <c r="F351" s="13">
        <f t="shared" si="38"/>
        <v>78.900000000000006</v>
      </c>
      <c r="G351" s="13">
        <f t="shared" si="38"/>
        <v>415</v>
      </c>
      <c r="H351" s="13">
        <f t="shared" si="38"/>
        <v>85</v>
      </c>
      <c r="I351" s="13">
        <f t="shared" si="38"/>
        <v>72.599999999999994</v>
      </c>
      <c r="J351" s="13">
        <f t="shared" si="38"/>
        <v>222</v>
      </c>
      <c r="K351" s="13">
        <f t="shared" si="38"/>
        <v>3.86</v>
      </c>
      <c r="L351" s="13">
        <f t="shared" si="38"/>
        <v>0</v>
      </c>
      <c r="M351" s="13">
        <f t="shared" si="38"/>
        <v>0.33999999999999997</v>
      </c>
      <c r="N351" s="13">
        <f t="shared" si="38"/>
        <v>2.17</v>
      </c>
      <c r="O351" s="13">
        <f t="shared" si="38"/>
        <v>2.5</v>
      </c>
    </row>
    <row r="352" spans="1:15">
      <c r="A352" s="14"/>
      <c r="B352" s="4"/>
      <c r="C352" s="15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37"/>
    </row>
    <row r="353" spans="1:15">
      <c r="A353" s="17"/>
      <c r="B353" s="17"/>
      <c r="C353" s="17" t="s">
        <v>85</v>
      </c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37"/>
    </row>
    <row r="354" spans="1:15">
      <c r="A354" s="41" t="s">
        <v>0</v>
      </c>
      <c r="B354" s="41" t="s">
        <v>1</v>
      </c>
      <c r="C354" s="41" t="s">
        <v>2</v>
      </c>
      <c r="D354" s="41" t="s">
        <v>3</v>
      </c>
      <c r="E354" s="41" t="s">
        <v>4</v>
      </c>
      <c r="F354" s="41" t="s">
        <v>5</v>
      </c>
      <c r="G354" s="42" t="s">
        <v>6</v>
      </c>
      <c r="H354" s="41" t="s">
        <v>7</v>
      </c>
      <c r="I354" s="41"/>
      <c r="J354" s="41"/>
      <c r="K354" s="41"/>
      <c r="L354" s="41" t="s">
        <v>8</v>
      </c>
      <c r="M354" s="41"/>
      <c r="N354" s="41"/>
      <c r="O354" s="41"/>
    </row>
    <row r="355" spans="1:15" ht="37.5" customHeight="1">
      <c r="A355" s="41"/>
      <c r="B355" s="41"/>
      <c r="C355" s="41"/>
      <c r="D355" s="41"/>
      <c r="E355" s="41"/>
      <c r="F355" s="41"/>
      <c r="G355" s="42"/>
      <c r="H355" s="6" t="s">
        <v>9</v>
      </c>
      <c r="I355" s="6" t="s">
        <v>10</v>
      </c>
      <c r="J355" s="6" t="s">
        <v>11</v>
      </c>
      <c r="K355" s="6" t="s">
        <v>12</v>
      </c>
      <c r="L355" s="6" t="s">
        <v>13</v>
      </c>
      <c r="M355" s="6" t="s">
        <v>18</v>
      </c>
      <c r="N355" s="6" t="s">
        <v>14</v>
      </c>
      <c r="O355" s="6" t="s">
        <v>15</v>
      </c>
    </row>
    <row r="356" spans="1:15" ht="25.5">
      <c r="B356" s="3">
        <v>150</v>
      </c>
      <c r="C356" s="6" t="s">
        <v>71</v>
      </c>
      <c r="D356" s="10">
        <v>8</v>
      </c>
      <c r="E356" s="10">
        <v>12</v>
      </c>
      <c r="F356" s="10">
        <v>8.9</v>
      </c>
      <c r="G356" s="10">
        <v>191</v>
      </c>
      <c r="H356" s="10">
        <v>248</v>
      </c>
      <c r="I356" s="10">
        <v>28</v>
      </c>
      <c r="J356" s="10">
        <v>184</v>
      </c>
      <c r="K356" s="10">
        <v>0.2</v>
      </c>
      <c r="L356" s="10">
        <v>0.03</v>
      </c>
      <c r="M356" s="10">
        <v>0.04</v>
      </c>
      <c r="N356" s="10">
        <v>0.3</v>
      </c>
      <c r="O356" s="10">
        <v>0.7</v>
      </c>
    </row>
    <row r="357" spans="1:15">
      <c r="A357" s="9"/>
      <c r="B357" s="6"/>
      <c r="C357" s="6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>
      <c r="A358" s="6"/>
      <c r="B358" s="18"/>
      <c r="C358" s="12" t="s">
        <v>19</v>
      </c>
      <c r="D358" s="13">
        <f>SUM(D356:D357)</f>
        <v>8</v>
      </c>
      <c r="E358" s="13">
        <f>SUM(E356:E357)</f>
        <v>12</v>
      </c>
      <c r="F358" s="13">
        <f>SUM(F356:F357)</f>
        <v>8.9</v>
      </c>
      <c r="G358" s="13">
        <f>SUM(G356:G357)</f>
        <v>191</v>
      </c>
      <c r="H358" s="13">
        <f>SUM(H356:H357)</f>
        <v>248</v>
      </c>
      <c r="I358" s="13">
        <f t="shared" ref="I358:O358" si="39">SUM(I355:I357)</f>
        <v>28</v>
      </c>
      <c r="J358" s="13">
        <f t="shared" si="39"/>
        <v>184</v>
      </c>
      <c r="K358" s="13">
        <f t="shared" si="39"/>
        <v>0.2</v>
      </c>
      <c r="L358" s="13">
        <f t="shared" si="39"/>
        <v>0.03</v>
      </c>
      <c r="M358" s="13">
        <f t="shared" si="39"/>
        <v>0.04</v>
      </c>
      <c r="N358" s="13">
        <f t="shared" si="39"/>
        <v>0.3</v>
      </c>
      <c r="O358" s="13">
        <f t="shared" si="39"/>
        <v>0.7</v>
      </c>
    </row>
    <row r="359" spans="1:15">
      <c r="A359" s="9"/>
      <c r="B359" s="9"/>
      <c r="C359" s="9" t="s">
        <v>41</v>
      </c>
      <c r="D359" s="13">
        <v>64.400000000000006</v>
      </c>
      <c r="E359" s="13">
        <v>72.11</v>
      </c>
      <c r="F359" s="13">
        <v>334.23</v>
      </c>
      <c r="G359" s="13">
        <v>2215</v>
      </c>
      <c r="H359" s="13">
        <v>789.4</v>
      </c>
      <c r="I359" s="13">
        <v>273</v>
      </c>
      <c r="J359" s="13">
        <v>1160</v>
      </c>
      <c r="K359" s="13">
        <v>13.6</v>
      </c>
      <c r="L359" s="13">
        <v>681</v>
      </c>
      <c r="M359" s="13">
        <f>M358+M357+M356</f>
        <v>0.08</v>
      </c>
      <c r="N359" s="13">
        <f>N358+N357+N356</f>
        <v>0.6</v>
      </c>
      <c r="O359" s="13">
        <f>O358+O357+O356</f>
        <v>1.4</v>
      </c>
    </row>
    <row r="360" spans="1:15">
      <c r="A360" s="17"/>
      <c r="B360" s="17"/>
      <c r="C360" s="17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37"/>
    </row>
    <row r="361" spans="1:15">
      <c r="A361" s="43" t="s">
        <v>100</v>
      </c>
      <c r="B361" s="43"/>
      <c r="C361" s="43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37"/>
    </row>
    <row r="362" spans="1:15">
      <c r="A362" s="1" t="s">
        <v>22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36"/>
    </row>
    <row r="363" spans="1:15">
      <c r="A363" s="46" t="s">
        <v>167</v>
      </c>
      <c r="B363" s="46"/>
      <c r="C363" s="4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36"/>
    </row>
    <row r="364" spans="1:15">
      <c r="A364" s="1"/>
      <c r="B364" s="1"/>
      <c r="C364" s="1" t="s">
        <v>38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36"/>
    </row>
    <row r="365" spans="1:15">
      <c r="A365" s="41" t="s">
        <v>0</v>
      </c>
      <c r="B365" s="41" t="s">
        <v>1</v>
      </c>
      <c r="C365" s="41" t="s">
        <v>2</v>
      </c>
      <c r="D365" s="41" t="s">
        <v>3</v>
      </c>
      <c r="E365" s="41" t="s">
        <v>4</v>
      </c>
      <c r="F365" s="41" t="s">
        <v>5</v>
      </c>
      <c r="G365" s="42" t="s">
        <v>6</v>
      </c>
      <c r="H365" s="41" t="s">
        <v>7</v>
      </c>
      <c r="I365" s="41"/>
      <c r="J365" s="41"/>
      <c r="K365" s="41"/>
      <c r="L365" s="41" t="s">
        <v>8</v>
      </c>
      <c r="M365" s="41"/>
      <c r="N365" s="41"/>
      <c r="O365" s="41"/>
    </row>
    <row r="366" spans="1:15" ht="42.75" customHeight="1">
      <c r="A366" s="41"/>
      <c r="B366" s="41"/>
      <c r="C366" s="41"/>
      <c r="D366" s="41"/>
      <c r="E366" s="41"/>
      <c r="F366" s="41"/>
      <c r="G366" s="42"/>
      <c r="H366" s="6" t="s">
        <v>9</v>
      </c>
      <c r="I366" s="6" t="s">
        <v>10</v>
      </c>
      <c r="J366" s="6" t="s">
        <v>11</v>
      </c>
      <c r="K366" s="6" t="s">
        <v>12</v>
      </c>
      <c r="L366" s="6" t="s">
        <v>13</v>
      </c>
      <c r="M366" s="6" t="s">
        <v>18</v>
      </c>
      <c r="N366" s="6" t="s">
        <v>14</v>
      </c>
      <c r="O366" s="6" t="s">
        <v>15</v>
      </c>
    </row>
    <row r="367" spans="1:15" ht="25.5">
      <c r="A367" s="6"/>
      <c r="B367" s="6">
        <v>200</v>
      </c>
      <c r="C367" s="6" t="s">
        <v>136</v>
      </c>
      <c r="D367" s="6">
        <v>2.7</v>
      </c>
      <c r="E367" s="6">
        <v>5.4</v>
      </c>
      <c r="F367" s="6">
        <v>18.489999999999998</v>
      </c>
      <c r="G367" s="7">
        <v>128.9</v>
      </c>
      <c r="H367" s="6">
        <v>66.05</v>
      </c>
      <c r="I367" s="6">
        <v>19.02</v>
      </c>
      <c r="J367" s="6">
        <v>79.86</v>
      </c>
      <c r="K367" s="8">
        <v>0.5</v>
      </c>
      <c r="L367" s="6">
        <v>0.05</v>
      </c>
      <c r="M367" s="6">
        <v>0.08</v>
      </c>
      <c r="N367" s="6">
        <v>0.4</v>
      </c>
      <c r="O367" s="6">
        <v>0.56999999999999995</v>
      </c>
    </row>
    <row r="368" spans="1:15">
      <c r="A368" s="6">
        <v>14</v>
      </c>
      <c r="B368" s="6">
        <v>10</v>
      </c>
      <c r="C368" s="6" t="s">
        <v>44</v>
      </c>
      <c r="D368" s="6">
        <v>0.09</v>
      </c>
      <c r="E368" s="6">
        <v>7.3</v>
      </c>
      <c r="F368" s="6">
        <v>0.13</v>
      </c>
      <c r="G368" s="7">
        <v>66</v>
      </c>
      <c r="H368" s="6">
        <v>2.4</v>
      </c>
      <c r="I368" s="6">
        <v>0</v>
      </c>
      <c r="J368" s="6">
        <v>3</v>
      </c>
      <c r="K368" s="6">
        <v>0.01</v>
      </c>
      <c r="L368" s="6">
        <v>40</v>
      </c>
      <c r="M368" s="6">
        <v>0</v>
      </c>
      <c r="N368" s="6">
        <v>0.01</v>
      </c>
      <c r="O368" s="6">
        <v>0</v>
      </c>
    </row>
    <row r="369" spans="1:15">
      <c r="A369" s="9">
        <v>397</v>
      </c>
      <c r="B369" s="9">
        <v>200</v>
      </c>
      <c r="C369" s="9" t="s">
        <v>58</v>
      </c>
      <c r="D369" s="10">
        <v>5.6</v>
      </c>
      <c r="E369" s="10">
        <v>6.3</v>
      </c>
      <c r="F369" s="10">
        <v>20.399999999999999</v>
      </c>
      <c r="G369" s="10">
        <v>156</v>
      </c>
      <c r="H369" s="10">
        <v>183</v>
      </c>
      <c r="I369" s="10">
        <v>23.3</v>
      </c>
      <c r="J369" s="10">
        <v>153.30000000000001</v>
      </c>
      <c r="K369" s="10">
        <v>0.4</v>
      </c>
      <c r="L369" s="10">
        <v>0.03</v>
      </c>
      <c r="M369" s="10">
        <v>0.06</v>
      </c>
      <c r="N369" s="10">
        <v>0.19</v>
      </c>
      <c r="O369" s="10">
        <v>1.6</v>
      </c>
    </row>
    <row r="370" spans="1:15" customFormat="1">
      <c r="A370" s="31"/>
      <c r="B370" s="31">
        <v>40</v>
      </c>
      <c r="C370" s="32" t="s">
        <v>45</v>
      </c>
      <c r="D370" s="33">
        <v>3.04</v>
      </c>
      <c r="E370" s="33">
        <v>0.24</v>
      </c>
      <c r="F370" s="33">
        <v>20.9</v>
      </c>
      <c r="G370" s="33">
        <v>93</v>
      </c>
      <c r="H370" s="33">
        <v>8</v>
      </c>
      <c r="I370" s="33">
        <v>5.6</v>
      </c>
      <c r="J370" s="34">
        <v>26</v>
      </c>
      <c r="K370" s="34">
        <v>0.36</v>
      </c>
      <c r="L370" s="33">
        <v>0</v>
      </c>
      <c r="M370" s="33">
        <v>0.04</v>
      </c>
      <c r="N370" s="33">
        <v>0.37</v>
      </c>
      <c r="O370" s="33">
        <v>0</v>
      </c>
    </row>
    <row r="371" spans="1:15">
      <c r="A371" s="9"/>
      <c r="B371" s="9">
        <v>40</v>
      </c>
      <c r="C371" s="9" t="s">
        <v>156</v>
      </c>
      <c r="D371" s="10">
        <v>4.8</v>
      </c>
      <c r="E371" s="10">
        <v>4.0999999999999996</v>
      </c>
      <c r="F371" s="10">
        <v>0.3</v>
      </c>
      <c r="G371" s="10">
        <v>56.6</v>
      </c>
      <c r="H371" s="10">
        <v>22</v>
      </c>
      <c r="I371" s="10">
        <v>21.6</v>
      </c>
      <c r="J371" s="10">
        <v>74</v>
      </c>
      <c r="K371" s="10">
        <v>0.08</v>
      </c>
      <c r="L371" s="10">
        <v>56</v>
      </c>
      <c r="M371" s="10">
        <v>0.03</v>
      </c>
      <c r="N371" s="10">
        <v>0.08</v>
      </c>
      <c r="O371" s="10">
        <v>0</v>
      </c>
    </row>
    <row r="372" spans="1:15">
      <c r="A372" s="6"/>
      <c r="B372" s="18"/>
      <c r="C372" s="12" t="s">
        <v>19</v>
      </c>
      <c r="D372" s="13">
        <f>D371+D370+D369+D368+D367</f>
        <v>16.23</v>
      </c>
      <c r="E372" s="13">
        <f>E371+E370+E369+E368+E367</f>
        <v>23.340000000000003</v>
      </c>
      <c r="F372" s="13">
        <f>F371+F370+F369+F368+F367</f>
        <v>60.22</v>
      </c>
      <c r="G372" s="13">
        <f>G371+G370+G369+G368+G367</f>
        <v>500.5</v>
      </c>
      <c r="H372" s="13">
        <f>SUM(H367:H370)</f>
        <v>259.45</v>
      </c>
      <c r="I372" s="13">
        <f>SUM(I367:I370)</f>
        <v>47.92</v>
      </c>
      <c r="J372" s="13">
        <f t="shared" ref="J372:O372" si="40">SUM(J366:J370)</f>
        <v>262.16000000000003</v>
      </c>
      <c r="K372" s="13">
        <f>K371+K370+K369+K368+K367</f>
        <v>1.35</v>
      </c>
      <c r="L372" s="13">
        <f t="shared" si="40"/>
        <v>40.08</v>
      </c>
      <c r="M372" s="13">
        <f t="shared" si="40"/>
        <v>0.18000000000000002</v>
      </c>
      <c r="N372" s="13">
        <f t="shared" si="40"/>
        <v>0.97000000000000008</v>
      </c>
      <c r="O372" s="13">
        <f t="shared" si="40"/>
        <v>2.17</v>
      </c>
    </row>
    <row r="373" spans="1:15">
      <c r="A373" s="14"/>
      <c r="B373" s="4"/>
      <c r="C373" s="15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37"/>
    </row>
    <row r="374" spans="1:15">
      <c r="A374" s="1"/>
      <c r="B374" s="1"/>
      <c r="C374" s="5" t="s">
        <v>47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36"/>
    </row>
    <row r="375" spans="1:15">
      <c r="A375" s="41" t="s">
        <v>0</v>
      </c>
      <c r="B375" s="41" t="s">
        <v>1</v>
      </c>
      <c r="C375" s="41" t="s">
        <v>2</v>
      </c>
      <c r="D375" s="41" t="s">
        <v>3</v>
      </c>
      <c r="E375" s="41" t="s">
        <v>4</v>
      </c>
      <c r="F375" s="41" t="s">
        <v>5</v>
      </c>
      <c r="G375" s="42" t="s">
        <v>6</v>
      </c>
      <c r="H375" s="41" t="s">
        <v>7</v>
      </c>
      <c r="I375" s="41"/>
      <c r="J375" s="41"/>
      <c r="K375" s="41"/>
      <c r="L375" s="41" t="s">
        <v>8</v>
      </c>
      <c r="M375" s="41"/>
      <c r="N375" s="41"/>
      <c r="O375" s="41"/>
    </row>
    <row r="376" spans="1:15" ht="39.75" customHeight="1">
      <c r="A376" s="41"/>
      <c r="B376" s="41"/>
      <c r="C376" s="41"/>
      <c r="D376" s="41"/>
      <c r="E376" s="41"/>
      <c r="F376" s="41"/>
      <c r="G376" s="42"/>
      <c r="H376" s="6" t="s">
        <v>9</v>
      </c>
      <c r="I376" s="6" t="s">
        <v>10</v>
      </c>
      <c r="J376" s="6" t="s">
        <v>11</v>
      </c>
      <c r="K376" s="6" t="s">
        <v>12</v>
      </c>
      <c r="L376" s="6" t="s">
        <v>13</v>
      </c>
      <c r="M376" s="6" t="s">
        <v>18</v>
      </c>
      <c r="N376" s="6" t="s">
        <v>14</v>
      </c>
      <c r="O376" s="6" t="s">
        <v>15</v>
      </c>
    </row>
    <row r="377" spans="1:15">
      <c r="A377" s="6"/>
      <c r="B377" s="6">
        <v>180</v>
      </c>
      <c r="C377" s="6" t="s">
        <v>73</v>
      </c>
      <c r="D377" s="6">
        <v>1.08</v>
      </c>
      <c r="E377" s="6">
        <v>0</v>
      </c>
      <c r="F377" s="6">
        <v>10.1</v>
      </c>
      <c r="G377" s="7">
        <v>46</v>
      </c>
      <c r="H377" s="6">
        <v>40.799999999999997</v>
      </c>
      <c r="I377" s="6">
        <v>15.6</v>
      </c>
      <c r="J377" s="6">
        <v>27.6</v>
      </c>
      <c r="K377" s="6">
        <v>0.36</v>
      </c>
      <c r="L377" s="6">
        <v>0.06</v>
      </c>
      <c r="M377" s="6">
        <v>0.04</v>
      </c>
      <c r="N377" s="6">
        <v>0.24</v>
      </c>
      <c r="O377" s="6">
        <v>72</v>
      </c>
    </row>
    <row r="378" spans="1:15">
      <c r="A378" s="9"/>
      <c r="B378" s="9"/>
      <c r="C378" s="9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>
      <c r="A379" s="9"/>
      <c r="B379" s="9"/>
      <c r="C379" s="12" t="s">
        <v>31</v>
      </c>
      <c r="D379" s="13">
        <f t="shared" ref="D379:O379" si="41">SUM(D377:D378)</f>
        <v>1.08</v>
      </c>
      <c r="E379" s="13">
        <f t="shared" si="41"/>
        <v>0</v>
      </c>
      <c r="F379" s="13">
        <f t="shared" si="41"/>
        <v>10.1</v>
      </c>
      <c r="G379" s="13">
        <f t="shared" si="41"/>
        <v>46</v>
      </c>
      <c r="H379" s="13">
        <f t="shared" si="41"/>
        <v>40.799999999999997</v>
      </c>
      <c r="I379" s="13">
        <f t="shared" si="41"/>
        <v>15.6</v>
      </c>
      <c r="J379" s="13">
        <f t="shared" si="41"/>
        <v>27.6</v>
      </c>
      <c r="K379" s="13">
        <f t="shared" si="41"/>
        <v>0.36</v>
      </c>
      <c r="L379" s="13">
        <f t="shared" si="41"/>
        <v>0.06</v>
      </c>
      <c r="M379" s="13">
        <f t="shared" si="41"/>
        <v>0.04</v>
      </c>
      <c r="N379" s="13">
        <f t="shared" si="41"/>
        <v>0.24</v>
      </c>
      <c r="O379" s="13">
        <f t="shared" si="41"/>
        <v>72</v>
      </c>
    </row>
    <row r="380" spans="1:15">
      <c r="A380" s="14"/>
      <c r="B380" s="4"/>
      <c r="C380" s="15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37"/>
    </row>
    <row r="381" spans="1:15">
      <c r="A381" s="1"/>
      <c r="B381" s="1"/>
      <c r="C381" s="5" t="s">
        <v>39</v>
      </c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36"/>
    </row>
    <row r="382" spans="1:15">
      <c r="A382" s="41" t="s">
        <v>0</v>
      </c>
      <c r="B382" s="41" t="s">
        <v>1</v>
      </c>
      <c r="C382" s="41" t="s">
        <v>2</v>
      </c>
      <c r="D382" s="41" t="s">
        <v>3</v>
      </c>
      <c r="E382" s="41" t="s">
        <v>4</v>
      </c>
      <c r="F382" s="41" t="s">
        <v>5</v>
      </c>
      <c r="G382" s="42" t="s">
        <v>6</v>
      </c>
      <c r="H382" s="41" t="s">
        <v>7</v>
      </c>
      <c r="I382" s="41"/>
      <c r="J382" s="41"/>
      <c r="K382" s="41"/>
      <c r="L382" s="41" t="s">
        <v>8</v>
      </c>
      <c r="M382" s="41"/>
      <c r="N382" s="41"/>
      <c r="O382" s="41"/>
    </row>
    <row r="383" spans="1:15" ht="38.25" customHeight="1">
      <c r="A383" s="41"/>
      <c r="B383" s="41"/>
      <c r="C383" s="41"/>
      <c r="D383" s="41"/>
      <c r="E383" s="41"/>
      <c r="F383" s="41"/>
      <c r="G383" s="42"/>
      <c r="H383" s="6" t="s">
        <v>9</v>
      </c>
      <c r="I383" s="6" t="s">
        <v>10</v>
      </c>
      <c r="J383" s="6" t="s">
        <v>11</v>
      </c>
      <c r="K383" s="6" t="s">
        <v>12</v>
      </c>
      <c r="L383" s="6" t="s">
        <v>13</v>
      </c>
      <c r="M383" s="6" t="s">
        <v>18</v>
      </c>
      <c r="N383" s="6" t="s">
        <v>14</v>
      </c>
      <c r="O383" s="6" t="s">
        <v>15</v>
      </c>
    </row>
    <row r="384" spans="1:15" ht="24.75" customHeight="1">
      <c r="A384" s="6">
        <v>120</v>
      </c>
      <c r="B384" s="6">
        <v>250</v>
      </c>
      <c r="C384" s="6" t="s">
        <v>75</v>
      </c>
      <c r="D384" s="6">
        <v>2.2000000000000002</v>
      </c>
      <c r="E384" s="6">
        <v>2.7</v>
      </c>
      <c r="F384" s="6">
        <v>9.1999999999999993</v>
      </c>
      <c r="G384" s="7">
        <v>70</v>
      </c>
      <c r="H384" s="6">
        <v>57</v>
      </c>
      <c r="I384" s="6">
        <v>27</v>
      </c>
      <c r="J384" s="6">
        <v>192</v>
      </c>
      <c r="K384" s="6">
        <v>0.8</v>
      </c>
      <c r="L384" s="6">
        <v>0</v>
      </c>
      <c r="M384" s="6">
        <v>0.06</v>
      </c>
      <c r="N384" s="6">
        <v>0.9</v>
      </c>
      <c r="O384" s="6">
        <v>21.6</v>
      </c>
    </row>
    <row r="385" spans="1:15" customFormat="1">
      <c r="A385" s="26">
        <v>143</v>
      </c>
      <c r="B385" s="26" t="s">
        <v>162</v>
      </c>
      <c r="C385" s="27" t="s">
        <v>163</v>
      </c>
      <c r="D385" s="26">
        <v>15.3</v>
      </c>
      <c r="E385" s="26">
        <v>18.2</v>
      </c>
      <c r="F385" s="26">
        <v>29</v>
      </c>
      <c r="G385" s="28">
        <v>338</v>
      </c>
      <c r="H385" s="26">
        <v>23</v>
      </c>
      <c r="I385" s="26">
        <v>14.4</v>
      </c>
      <c r="J385" s="26">
        <v>108</v>
      </c>
      <c r="K385" s="26">
        <v>1.1000000000000001</v>
      </c>
      <c r="L385" s="26">
        <v>0.01</v>
      </c>
      <c r="M385" s="26">
        <v>0.04</v>
      </c>
      <c r="N385" s="26">
        <v>2.4</v>
      </c>
      <c r="O385" s="26">
        <v>0.4</v>
      </c>
    </row>
    <row r="386" spans="1:15" ht="25.5">
      <c r="A386" s="6">
        <v>932</v>
      </c>
      <c r="B386" s="6">
        <v>200</v>
      </c>
      <c r="C386" s="6" t="s">
        <v>50</v>
      </c>
      <c r="D386" s="6">
        <v>0.6</v>
      </c>
      <c r="E386" s="6">
        <v>0</v>
      </c>
      <c r="F386" s="6">
        <v>30.8</v>
      </c>
      <c r="G386" s="7">
        <v>130</v>
      </c>
      <c r="H386" s="6">
        <v>24</v>
      </c>
      <c r="I386" s="6">
        <v>16</v>
      </c>
      <c r="J386" s="6">
        <v>22</v>
      </c>
      <c r="K386" s="6">
        <v>0.8</v>
      </c>
      <c r="L386" s="6">
        <v>0.04</v>
      </c>
      <c r="M386" s="6">
        <v>0.3</v>
      </c>
      <c r="N386" s="6">
        <v>0</v>
      </c>
      <c r="O386" s="6">
        <v>0</v>
      </c>
    </row>
    <row r="387" spans="1:15">
      <c r="A387" s="9"/>
      <c r="B387" s="6">
        <v>40</v>
      </c>
      <c r="C387" s="9" t="s">
        <v>17</v>
      </c>
      <c r="D387" s="10">
        <v>4.0999999999999996</v>
      </c>
      <c r="E387" s="10">
        <v>0.72</v>
      </c>
      <c r="F387" s="10">
        <v>27.8</v>
      </c>
      <c r="G387" s="10">
        <v>129</v>
      </c>
      <c r="H387" s="10">
        <v>18</v>
      </c>
      <c r="I387" s="10">
        <v>28</v>
      </c>
      <c r="J387" s="11">
        <v>74</v>
      </c>
      <c r="K387" s="11">
        <v>1.4</v>
      </c>
      <c r="L387" s="10">
        <v>0</v>
      </c>
      <c r="M387" s="10">
        <v>0.09</v>
      </c>
      <c r="N387" s="22">
        <v>0.72</v>
      </c>
      <c r="O387" s="10">
        <v>0</v>
      </c>
    </row>
    <row r="388" spans="1:15" customFormat="1">
      <c r="A388" s="31"/>
      <c r="B388" s="31">
        <v>40</v>
      </c>
      <c r="C388" s="32" t="s">
        <v>45</v>
      </c>
      <c r="D388" s="33">
        <v>3.04</v>
      </c>
      <c r="E388" s="33">
        <v>0.24</v>
      </c>
      <c r="F388" s="33">
        <v>20.9</v>
      </c>
      <c r="G388" s="33">
        <v>93</v>
      </c>
      <c r="H388" s="33">
        <v>8</v>
      </c>
      <c r="I388" s="33">
        <v>5.6</v>
      </c>
      <c r="J388" s="34">
        <v>26</v>
      </c>
      <c r="K388" s="34">
        <v>0.36</v>
      </c>
      <c r="L388" s="33">
        <v>0</v>
      </c>
      <c r="M388" s="33">
        <v>0.04</v>
      </c>
      <c r="N388" s="33">
        <v>0.37</v>
      </c>
      <c r="O388" s="33">
        <v>0</v>
      </c>
    </row>
    <row r="389" spans="1:15">
      <c r="A389" s="9"/>
      <c r="B389" s="9"/>
      <c r="C389" s="9" t="s">
        <v>40</v>
      </c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>
      <c r="A390" s="6"/>
      <c r="B390" s="18"/>
      <c r="C390" s="12" t="s">
        <v>19</v>
      </c>
      <c r="D390" s="13">
        <f>SUM(D384:D389)</f>
        <v>25.240000000000002</v>
      </c>
      <c r="E390" s="13">
        <f>SUM(E384:E389)</f>
        <v>21.859999999999996</v>
      </c>
      <c r="F390" s="13">
        <f t="shared" ref="F390:O390" si="42">SUM(F384:F388)</f>
        <v>117.69999999999999</v>
      </c>
      <c r="G390" s="13">
        <f t="shared" si="42"/>
        <v>760</v>
      </c>
      <c r="H390" s="13">
        <f t="shared" si="42"/>
        <v>130</v>
      </c>
      <c r="I390" s="13">
        <f t="shared" si="42"/>
        <v>91</v>
      </c>
      <c r="J390" s="13">
        <f t="shared" si="42"/>
        <v>422</v>
      </c>
      <c r="K390" s="13">
        <f t="shared" si="42"/>
        <v>4.46</v>
      </c>
      <c r="L390" s="13">
        <f t="shared" si="42"/>
        <v>0.05</v>
      </c>
      <c r="M390" s="13">
        <f t="shared" si="42"/>
        <v>0.53</v>
      </c>
      <c r="N390" s="13">
        <f t="shared" si="42"/>
        <v>4.3899999999999997</v>
      </c>
      <c r="O390" s="13">
        <f t="shared" si="42"/>
        <v>22</v>
      </c>
    </row>
    <row r="391" spans="1:15">
      <c r="A391" s="14"/>
      <c r="B391" s="4"/>
      <c r="C391" s="15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37"/>
    </row>
    <row r="392" spans="1:15">
      <c r="A392" s="1"/>
      <c r="B392" s="1"/>
      <c r="C392" s="5" t="s">
        <v>83</v>
      </c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36"/>
    </row>
    <row r="393" spans="1:15">
      <c r="A393" s="41" t="s">
        <v>0</v>
      </c>
      <c r="B393" s="41" t="s">
        <v>1</v>
      </c>
      <c r="C393" s="41" t="s">
        <v>2</v>
      </c>
      <c r="D393" s="41" t="s">
        <v>3</v>
      </c>
      <c r="E393" s="41" t="s">
        <v>4</v>
      </c>
      <c r="F393" s="41" t="s">
        <v>5</v>
      </c>
      <c r="G393" s="42" t="s">
        <v>6</v>
      </c>
      <c r="H393" s="41" t="s">
        <v>7</v>
      </c>
      <c r="I393" s="41"/>
      <c r="J393" s="41"/>
      <c r="K393" s="41"/>
      <c r="L393" s="41" t="s">
        <v>8</v>
      </c>
      <c r="M393" s="41"/>
      <c r="N393" s="41"/>
      <c r="O393" s="41"/>
    </row>
    <row r="394" spans="1:15" ht="40.5" customHeight="1">
      <c r="A394" s="41"/>
      <c r="B394" s="41"/>
      <c r="C394" s="41"/>
      <c r="D394" s="41"/>
      <c r="E394" s="41"/>
      <c r="F394" s="41"/>
      <c r="G394" s="42"/>
      <c r="H394" s="6" t="s">
        <v>9</v>
      </c>
      <c r="I394" s="6" t="s">
        <v>10</v>
      </c>
      <c r="J394" s="6" t="s">
        <v>11</v>
      </c>
      <c r="K394" s="6" t="s">
        <v>12</v>
      </c>
      <c r="L394" s="6" t="s">
        <v>13</v>
      </c>
      <c r="M394" s="6" t="s">
        <v>18</v>
      </c>
      <c r="N394" s="6" t="s">
        <v>14</v>
      </c>
      <c r="O394" s="6" t="s">
        <v>15</v>
      </c>
    </row>
    <row r="395" spans="1:15" ht="15.75" customHeight="1">
      <c r="A395" s="6"/>
      <c r="B395" s="6">
        <v>35</v>
      </c>
      <c r="C395" s="9" t="s">
        <v>121</v>
      </c>
      <c r="D395" s="10">
        <v>2.66</v>
      </c>
      <c r="E395" s="10">
        <v>0.28000000000000003</v>
      </c>
      <c r="F395" s="10">
        <v>17.010000000000002</v>
      </c>
      <c r="G395" s="10">
        <v>83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</row>
    <row r="396" spans="1:15" ht="15.75" customHeight="1">
      <c r="A396" s="6"/>
      <c r="B396" s="6">
        <v>200</v>
      </c>
      <c r="C396" s="6" t="s">
        <v>72</v>
      </c>
      <c r="D396" s="6">
        <v>0.6</v>
      </c>
      <c r="E396" s="6">
        <v>0</v>
      </c>
      <c r="F396" s="6">
        <v>37.299999999999997</v>
      </c>
      <c r="G396" s="7">
        <v>120</v>
      </c>
      <c r="H396" s="6">
        <v>3</v>
      </c>
      <c r="I396" s="6">
        <v>0</v>
      </c>
      <c r="J396" s="6">
        <v>36</v>
      </c>
      <c r="K396" s="6">
        <v>0.4</v>
      </c>
      <c r="L396" s="6">
        <v>0</v>
      </c>
      <c r="M396" s="6">
        <v>0.04</v>
      </c>
      <c r="N396" s="6">
        <v>0</v>
      </c>
      <c r="O396" s="6">
        <v>8</v>
      </c>
    </row>
    <row r="397" spans="1:15">
      <c r="A397" s="9"/>
      <c r="B397" s="9"/>
      <c r="C397" s="9" t="s">
        <v>40</v>
      </c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>
      <c r="A398" s="6"/>
      <c r="B398" s="18"/>
      <c r="C398" s="12" t="s">
        <v>19</v>
      </c>
      <c r="D398" s="13">
        <f>SUM(D395:D397)</f>
        <v>3.2600000000000002</v>
      </c>
      <c r="E398" s="13">
        <f>SUM(E395:E397)</f>
        <v>0.28000000000000003</v>
      </c>
      <c r="F398" s="13">
        <f t="shared" ref="F398:O398" si="43">SUM(F395:F396)</f>
        <v>54.31</v>
      </c>
      <c r="G398" s="13">
        <f t="shared" si="43"/>
        <v>203</v>
      </c>
      <c r="H398" s="13">
        <f t="shared" si="43"/>
        <v>3</v>
      </c>
      <c r="I398" s="13">
        <f t="shared" si="43"/>
        <v>0</v>
      </c>
      <c r="J398" s="13">
        <f t="shared" si="43"/>
        <v>36</v>
      </c>
      <c r="K398" s="13">
        <f t="shared" si="43"/>
        <v>0.4</v>
      </c>
      <c r="L398" s="13">
        <f t="shared" si="43"/>
        <v>0</v>
      </c>
      <c r="M398" s="13">
        <f t="shared" si="43"/>
        <v>0.04</v>
      </c>
      <c r="N398" s="13">
        <f t="shared" si="43"/>
        <v>0</v>
      </c>
      <c r="O398" s="13">
        <f t="shared" si="43"/>
        <v>8</v>
      </c>
    </row>
    <row r="399" spans="1:15">
      <c r="A399" s="14"/>
      <c r="B399" s="4"/>
      <c r="C399" s="15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37"/>
    </row>
    <row r="400" spans="1:15">
      <c r="A400" s="1"/>
      <c r="B400" s="1"/>
      <c r="C400" s="5" t="s">
        <v>84</v>
      </c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36"/>
    </row>
    <row r="401" spans="1:15">
      <c r="A401" s="41" t="s">
        <v>0</v>
      </c>
      <c r="B401" s="41" t="s">
        <v>1</v>
      </c>
      <c r="C401" s="41" t="s">
        <v>2</v>
      </c>
      <c r="D401" s="41" t="s">
        <v>3</v>
      </c>
      <c r="E401" s="41" t="s">
        <v>4</v>
      </c>
      <c r="F401" s="41" t="s">
        <v>5</v>
      </c>
      <c r="G401" s="42" t="s">
        <v>6</v>
      </c>
      <c r="H401" s="41" t="s">
        <v>7</v>
      </c>
      <c r="I401" s="41"/>
      <c r="J401" s="41"/>
      <c r="K401" s="41"/>
      <c r="L401" s="41" t="s">
        <v>8</v>
      </c>
      <c r="M401" s="41"/>
      <c r="N401" s="41"/>
      <c r="O401" s="41"/>
    </row>
    <row r="402" spans="1:15" ht="45" customHeight="1">
      <c r="A402" s="41"/>
      <c r="B402" s="41"/>
      <c r="C402" s="41"/>
      <c r="D402" s="41"/>
      <c r="E402" s="41"/>
      <c r="F402" s="41"/>
      <c r="G402" s="42"/>
      <c r="H402" s="6" t="s">
        <v>9</v>
      </c>
      <c r="I402" s="6" t="s">
        <v>10</v>
      </c>
      <c r="J402" s="6" t="s">
        <v>11</v>
      </c>
      <c r="K402" s="6" t="s">
        <v>12</v>
      </c>
      <c r="L402" s="6" t="s">
        <v>13</v>
      </c>
      <c r="M402" s="6" t="s">
        <v>18</v>
      </c>
      <c r="N402" s="6" t="s">
        <v>14</v>
      </c>
      <c r="O402" s="6" t="s">
        <v>15</v>
      </c>
    </row>
    <row r="403" spans="1:15">
      <c r="A403" s="6">
        <v>243</v>
      </c>
      <c r="B403" s="6">
        <v>90</v>
      </c>
      <c r="C403" s="6" t="s">
        <v>112</v>
      </c>
      <c r="D403" s="6">
        <v>9.3000000000000007</v>
      </c>
      <c r="E403" s="6">
        <v>18</v>
      </c>
      <c r="F403" s="6">
        <v>0.7</v>
      </c>
      <c r="G403" s="7">
        <v>203</v>
      </c>
      <c r="H403" s="6">
        <v>19.7</v>
      </c>
      <c r="I403" s="6">
        <v>11.8</v>
      </c>
      <c r="J403" s="6">
        <v>109</v>
      </c>
      <c r="K403" s="6">
        <v>1.5</v>
      </c>
      <c r="L403" s="6">
        <v>0</v>
      </c>
      <c r="M403" s="6">
        <v>1.7</v>
      </c>
      <c r="N403" s="6">
        <v>2.0299999999999998</v>
      </c>
      <c r="O403" s="6">
        <v>0</v>
      </c>
    </row>
    <row r="404" spans="1:15" ht="27" customHeight="1">
      <c r="A404" s="6">
        <v>482.47199999999998</v>
      </c>
      <c r="B404" s="6" t="s">
        <v>105</v>
      </c>
      <c r="C404" s="6" t="s">
        <v>144</v>
      </c>
      <c r="D404" s="6">
        <v>3.4</v>
      </c>
      <c r="E404" s="6">
        <v>4.8</v>
      </c>
      <c r="F404" s="6">
        <v>21.6</v>
      </c>
      <c r="G404" s="7">
        <v>140</v>
      </c>
      <c r="H404" s="6">
        <v>65</v>
      </c>
      <c r="I404" s="6">
        <v>31</v>
      </c>
      <c r="J404" s="6">
        <v>75</v>
      </c>
      <c r="K404" s="6">
        <v>1.2</v>
      </c>
      <c r="L404" s="6">
        <v>0</v>
      </c>
      <c r="M404" s="6">
        <v>0.1</v>
      </c>
      <c r="N404" s="6">
        <v>0.84</v>
      </c>
      <c r="O404" s="6">
        <v>15.5</v>
      </c>
    </row>
    <row r="405" spans="1:15">
      <c r="A405" s="6">
        <v>627</v>
      </c>
      <c r="B405" s="6">
        <v>200</v>
      </c>
      <c r="C405" s="6" t="s">
        <v>16</v>
      </c>
      <c r="D405" s="6">
        <v>0.3</v>
      </c>
      <c r="E405" s="6">
        <v>0.1</v>
      </c>
      <c r="F405" s="6">
        <v>15.2</v>
      </c>
      <c r="G405" s="7">
        <v>61</v>
      </c>
      <c r="H405" s="6">
        <v>17</v>
      </c>
      <c r="I405" s="6">
        <v>7</v>
      </c>
      <c r="J405" s="6">
        <v>32</v>
      </c>
      <c r="K405" s="6">
        <v>0.9</v>
      </c>
      <c r="L405" s="6">
        <v>0</v>
      </c>
      <c r="M405" s="6">
        <v>0.06</v>
      </c>
      <c r="N405" s="6">
        <v>0.48</v>
      </c>
      <c r="O405" s="6">
        <v>0</v>
      </c>
    </row>
    <row r="406" spans="1:15">
      <c r="A406" s="9"/>
      <c r="B406" s="9">
        <v>40</v>
      </c>
      <c r="C406" s="9" t="s">
        <v>17</v>
      </c>
      <c r="D406" s="10">
        <v>2.7</v>
      </c>
      <c r="E406" s="10">
        <v>0.48</v>
      </c>
      <c r="F406" s="10">
        <v>18.5</v>
      </c>
      <c r="G406" s="10">
        <v>86</v>
      </c>
      <c r="H406" s="10">
        <v>12</v>
      </c>
      <c r="I406" s="10">
        <v>18.399999999999999</v>
      </c>
      <c r="J406" s="11">
        <v>49</v>
      </c>
      <c r="K406" s="11">
        <v>0.9</v>
      </c>
      <c r="L406" s="10">
        <v>0</v>
      </c>
      <c r="M406" s="10">
        <v>0.06</v>
      </c>
      <c r="N406" s="10">
        <v>0.48</v>
      </c>
      <c r="O406" s="10">
        <v>0</v>
      </c>
    </row>
    <row r="407" spans="1:15" customFormat="1">
      <c r="A407" s="31"/>
      <c r="B407" s="31">
        <v>40</v>
      </c>
      <c r="C407" s="32" t="s">
        <v>45</v>
      </c>
      <c r="D407" s="33">
        <v>3.04</v>
      </c>
      <c r="E407" s="33">
        <v>0.24</v>
      </c>
      <c r="F407" s="33">
        <v>20.9</v>
      </c>
      <c r="G407" s="33">
        <v>93</v>
      </c>
      <c r="H407" s="33">
        <v>8</v>
      </c>
      <c r="I407" s="33">
        <v>5.6</v>
      </c>
      <c r="J407" s="34">
        <v>26</v>
      </c>
      <c r="K407" s="34">
        <v>0.36</v>
      </c>
      <c r="L407" s="33">
        <v>0</v>
      </c>
      <c r="M407" s="33">
        <v>0.04</v>
      </c>
      <c r="N407" s="33">
        <v>0.37</v>
      </c>
      <c r="O407" s="33">
        <v>0</v>
      </c>
    </row>
    <row r="409" spans="1:15">
      <c r="A409" s="9"/>
      <c r="B409" s="9"/>
      <c r="C409" s="9" t="s">
        <v>40</v>
      </c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>
      <c r="A410" s="6"/>
      <c r="B410" s="18"/>
      <c r="C410" s="12" t="s">
        <v>19</v>
      </c>
      <c r="D410" s="13">
        <f>SUM(D403:D409)</f>
        <v>18.740000000000002</v>
      </c>
      <c r="E410" s="13">
        <f>SUM(E403:E409)</f>
        <v>23.62</v>
      </c>
      <c r="F410" s="13">
        <f t="shared" ref="F410:O410" si="44">SUM(F403:F407)</f>
        <v>76.900000000000006</v>
      </c>
      <c r="G410" s="13">
        <f t="shared" si="44"/>
        <v>583</v>
      </c>
      <c r="H410" s="13">
        <f t="shared" si="44"/>
        <v>121.7</v>
      </c>
      <c r="I410" s="13">
        <f t="shared" si="44"/>
        <v>73.799999999999983</v>
      </c>
      <c r="J410" s="13">
        <f t="shared" si="44"/>
        <v>291</v>
      </c>
      <c r="K410" s="13">
        <f t="shared" si="44"/>
        <v>4.8600000000000003</v>
      </c>
      <c r="L410" s="13">
        <f t="shared" si="44"/>
        <v>0</v>
      </c>
      <c r="M410" s="13">
        <f t="shared" si="44"/>
        <v>1.9600000000000002</v>
      </c>
      <c r="N410" s="13">
        <f t="shared" si="44"/>
        <v>4.1999999999999993</v>
      </c>
      <c r="O410" s="13">
        <f t="shared" si="44"/>
        <v>15.5</v>
      </c>
    </row>
    <row r="411" spans="1:15">
      <c r="A411" s="14"/>
      <c r="B411" s="4"/>
      <c r="C411" s="15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37"/>
    </row>
    <row r="412" spans="1:15">
      <c r="A412" s="17"/>
      <c r="B412" s="17"/>
      <c r="C412" s="17" t="s">
        <v>85</v>
      </c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37"/>
    </row>
    <row r="413" spans="1:15">
      <c r="A413" s="41" t="s">
        <v>0</v>
      </c>
      <c r="B413" s="41" t="s">
        <v>1</v>
      </c>
      <c r="C413" s="41" t="s">
        <v>2</v>
      </c>
      <c r="D413" s="41" t="s">
        <v>3</v>
      </c>
      <c r="E413" s="41" t="s">
        <v>4</v>
      </c>
      <c r="F413" s="41" t="s">
        <v>5</v>
      </c>
      <c r="G413" s="42" t="s">
        <v>6</v>
      </c>
      <c r="H413" s="41" t="s">
        <v>7</v>
      </c>
      <c r="I413" s="41"/>
      <c r="J413" s="41"/>
      <c r="K413" s="41"/>
      <c r="L413" s="41" t="s">
        <v>8</v>
      </c>
      <c r="M413" s="41"/>
      <c r="N413" s="41"/>
      <c r="O413" s="41"/>
    </row>
    <row r="414" spans="1:15" ht="30" customHeight="1">
      <c r="A414" s="41"/>
      <c r="B414" s="41"/>
      <c r="C414" s="41"/>
      <c r="D414" s="41"/>
      <c r="E414" s="41"/>
      <c r="F414" s="41"/>
      <c r="G414" s="42"/>
      <c r="H414" s="6" t="s">
        <v>9</v>
      </c>
      <c r="I414" s="6" t="s">
        <v>10</v>
      </c>
      <c r="J414" s="6" t="s">
        <v>11</v>
      </c>
      <c r="K414" s="6" t="s">
        <v>12</v>
      </c>
      <c r="L414" s="6" t="s">
        <v>13</v>
      </c>
      <c r="M414" s="6" t="s">
        <v>18</v>
      </c>
      <c r="N414" s="6" t="s">
        <v>14</v>
      </c>
      <c r="O414" s="6" t="s">
        <v>15</v>
      </c>
    </row>
    <row r="415" spans="1:15" ht="25.5">
      <c r="A415" s="6"/>
      <c r="B415" s="3">
        <v>150</v>
      </c>
      <c r="C415" s="6" t="s">
        <v>71</v>
      </c>
      <c r="D415" s="10">
        <v>6</v>
      </c>
      <c r="E415" s="10">
        <v>12</v>
      </c>
      <c r="F415" s="10">
        <v>8.3000000000000007</v>
      </c>
      <c r="G415" s="10">
        <v>171</v>
      </c>
      <c r="H415" s="10">
        <v>248</v>
      </c>
      <c r="I415" s="10">
        <v>28</v>
      </c>
      <c r="J415" s="10">
        <v>184</v>
      </c>
      <c r="K415" s="10">
        <v>0.2</v>
      </c>
      <c r="L415" s="10">
        <v>0.03</v>
      </c>
      <c r="M415" s="10">
        <v>0.04</v>
      </c>
      <c r="N415" s="10">
        <v>0.3</v>
      </c>
      <c r="O415" s="10">
        <v>0.7</v>
      </c>
    </row>
    <row r="416" spans="1:15">
      <c r="A416" s="9"/>
      <c r="B416" s="9"/>
      <c r="C416" s="9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>
      <c r="A417" s="6"/>
      <c r="B417" s="18"/>
      <c r="C417" s="12" t="s">
        <v>19</v>
      </c>
      <c r="D417" s="13">
        <f>SUM(D415:D415)</f>
        <v>6</v>
      </c>
      <c r="E417" s="13">
        <f>SUM(E415:E415)</f>
        <v>12</v>
      </c>
      <c r="F417" s="13">
        <f>SUM(F415:F415)</f>
        <v>8.3000000000000007</v>
      </c>
      <c r="G417" s="13">
        <f>SUM(G415:G415)</f>
        <v>171</v>
      </c>
      <c r="H417" s="13">
        <f>SUM(H415:H415)</f>
        <v>248</v>
      </c>
      <c r="I417" s="13">
        <f t="shared" ref="I417:O417" si="45">SUM(I414:I415)</f>
        <v>28</v>
      </c>
      <c r="J417" s="13">
        <f t="shared" si="45"/>
        <v>184</v>
      </c>
      <c r="K417" s="13">
        <f t="shared" si="45"/>
        <v>0.2</v>
      </c>
      <c r="L417" s="13">
        <f t="shared" si="45"/>
        <v>0.03</v>
      </c>
      <c r="M417" s="13">
        <f t="shared" si="45"/>
        <v>0.04</v>
      </c>
      <c r="N417" s="13">
        <f t="shared" si="45"/>
        <v>0.3</v>
      </c>
      <c r="O417" s="13">
        <f t="shared" si="45"/>
        <v>0.7</v>
      </c>
    </row>
    <row r="418" spans="1:15">
      <c r="A418" s="9"/>
      <c r="B418" s="9"/>
      <c r="C418" s="9" t="s">
        <v>41</v>
      </c>
      <c r="D418" s="13">
        <v>84.43</v>
      </c>
      <c r="E418" s="13">
        <v>107</v>
      </c>
      <c r="F418" s="13">
        <v>311</v>
      </c>
      <c r="G418" s="13">
        <v>2545</v>
      </c>
      <c r="H418" s="13">
        <v>1112</v>
      </c>
      <c r="I418" s="13">
        <v>313</v>
      </c>
      <c r="J418" s="13">
        <v>1101</v>
      </c>
      <c r="K418" s="13">
        <v>27</v>
      </c>
      <c r="L418" s="13">
        <v>67.900000000000006</v>
      </c>
      <c r="M418" s="13" t="e">
        <f>M358+#REF!+M417</f>
        <v>#REF!</v>
      </c>
      <c r="N418" s="13">
        <v>10.1</v>
      </c>
      <c r="O418" s="13">
        <v>44.63</v>
      </c>
    </row>
    <row r="420" spans="1:15" ht="15" customHeight="1">
      <c r="A420" s="17" t="s">
        <v>54</v>
      </c>
      <c r="B420" s="4" t="s">
        <v>55</v>
      </c>
      <c r="C420" s="17"/>
      <c r="D420" s="17"/>
      <c r="E420" s="17"/>
      <c r="F420" s="24"/>
      <c r="G420" s="24"/>
      <c r="H420" s="24"/>
      <c r="I420" s="24"/>
      <c r="J420" s="24"/>
      <c r="K420" s="24"/>
      <c r="L420" s="24"/>
      <c r="M420" s="24"/>
      <c r="N420" s="24"/>
      <c r="O420" s="40"/>
    </row>
    <row r="421" spans="1:15" ht="38.25">
      <c r="A421" s="17" t="s">
        <v>56</v>
      </c>
      <c r="B421" s="14" t="s">
        <v>57</v>
      </c>
      <c r="C421" s="15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37"/>
    </row>
    <row r="422" spans="1:15">
      <c r="A422" s="45" t="s">
        <v>169</v>
      </c>
      <c r="B422" s="45"/>
      <c r="C422" s="4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36"/>
    </row>
    <row r="423" spans="1:15">
      <c r="A423" s="1"/>
      <c r="B423" s="1"/>
      <c r="C423" s="1" t="s">
        <v>33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36"/>
    </row>
    <row r="424" spans="1:15">
      <c r="A424" s="41" t="s">
        <v>0</v>
      </c>
      <c r="B424" s="41" t="s">
        <v>1</v>
      </c>
      <c r="C424" s="41" t="s">
        <v>2</v>
      </c>
      <c r="D424" s="41" t="s">
        <v>3</v>
      </c>
      <c r="E424" s="41" t="s">
        <v>4</v>
      </c>
      <c r="F424" s="41" t="s">
        <v>5</v>
      </c>
      <c r="G424" s="42" t="s">
        <v>6</v>
      </c>
      <c r="H424" s="41" t="s">
        <v>7</v>
      </c>
      <c r="I424" s="41"/>
      <c r="J424" s="41"/>
      <c r="K424" s="41"/>
      <c r="L424" s="41" t="s">
        <v>8</v>
      </c>
      <c r="M424" s="41"/>
      <c r="N424" s="41"/>
      <c r="O424" s="41"/>
    </row>
    <row r="425" spans="1:15" ht="42.75" customHeight="1">
      <c r="A425" s="41"/>
      <c r="B425" s="41"/>
      <c r="C425" s="41"/>
      <c r="D425" s="41"/>
      <c r="E425" s="41"/>
      <c r="F425" s="41"/>
      <c r="G425" s="42"/>
      <c r="H425" s="6" t="s">
        <v>9</v>
      </c>
      <c r="I425" s="6" t="s">
        <v>10</v>
      </c>
      <c r="J425" s="6" t="s">
        <v>11</v>
      </c>
      <c r="K425" s="6" t="s">
        <v>12</v>
      </c>
      <c r="L425" s="6" t="s">
        <v>13</v>
      </c>
      <c r="M425" s="6" t="s">
        <v>18</v>
      </c>
      <c r="N425" s="6" t="s">
        <v>14</v>
      </c>
      <c r="O425" s="6" t="s">
        <v>15</v>
      </c>
    </row>
    <row r="426" spans="1:15" customFormat="1" ht="25.5">
      <c r="A426" s="26"/>
      <c r="B426" s="26">
        <v>210</v>
      </c>
      <c r="C426" s="27" t="s">
        <v>155</v>
      </c>
      <c r="D426" s="26">
        <v>2.7</v>
      </c>
      <c r="E426" s="26">
        <v>5.4</v>
      </c>
      <c r="F426" s="26">
        <v>18.489999999999998</v>
      </c>
      <c r="G426" s="28">
        <v>128.9</v>
      </c>
      <c r="H426" s="26">
        <v>66.05</v>
      </c>
      <c r="I426" s="26">
        <v>19.02</v>
      </c>
      <c r="J426" s="26">
        <v>79.86</v>
      </c>
      <c r="K426" s="30">
        <v>0.5</v>
      </c>
      <c r="L426" s="26">
        <v>0.05</v>
      </c>
      <c r="M426" s="26">
        <v>0.08</v>
      </c>
      <c r="N426" s="26">
        <v>0.4</v>
      </c>
      <c r="O426" s="26">
        <v>0.56999999999999995</v>
      </c>
    </row>
    <row r="427" spans="1:15">
      <c r="A427" s="6">
        <v>1024</v>
      </c>
      <c r="B427" s="6">
        <v>200</v>
      </c>
      <c r="C427" s="6" t="s">
        <v>49</v>
      </c>
      <c r="D427" s="6">
        <v>0.8</v>
      </c>
      <c r="E427" s="6">
        <v>2.6</v>
      </c>
      <c r="F427" s="6">
        <v>22.6</v>
      </c>
      <c r="G427" s="7">
        <v>112</v>
      </c>
      <c r="H427" s="6">
        <v>34</v>
      </c>
      <c r="I427" s="6">
        <v>0</v>
      </c>
      <c r="J427" s="6">
        <v>50</v>
      </c>
      <c r="K427" s="6">
        <v>0</v>
      </c>
      <c r="L427" s="6">
        <v>0</v>
      </c>
      <c r="M427" s="6">
        <v>0.02</v>
      </c>
      <c r="N427" s="6">
        <v>0.9</v>
      </c>
      <c r="O427" s="6">
        <v>0.4</v>
      </c>
    </row>
    <row r="428" spans="1:15">
      <c r="A428" s="6">
        <v>14</v>
      </c>
      <c r="B428" s="6">
        <v>10</v>
      </c>
      <c r="C428" s="6" t="s">
        <v>44</v>
      </c>
      <c r="D428" s="6">
        <v>0.06</v>
      </c>
      <c r="E428" s="6">
        <v>5.0999999999999996</v>
      </c>
      <c r="F428" s="6">
        <v>0.09</v>
      </c>
      <c r="G428" s="7">
        <v>46</v>
      </c>
      <c r="H428" s="6">
        <v>1.7</v>
      </c>
      <c r="I428" s="6">
        <v>0</v>
      </c>
      <c r="J428" s="6">
        <v>2.1</v>
      </c>
      <c r="K428" s="6">
        <v>0.01</v>
      </c>
      <c r="L428" s="6">
        <v>28</v>
      </c>
      <c r="M428" s="6">
        <v>0</v>
      </c>
      <c r="N428" s="6">
        <v>0.01</v>
      </c>
      <c r="O428" s="6">
        <v>0</v>
      </c>
    </row>
    <row r="429" spans="1:15" customFormat="1">
      <c r="A429" s="31"/>
      <c r="B429" s="31">
        <v>40</v>
      </c>
      <c r="C429" s="32" t="s">
        <v>45</v>
      </c>
      <c r="D429" s="33">
        <v>3.04</v>
      </c>
      <c r="E429" s="33">
        <v>0.24</v>
      </c>
      <c r="F429" s="33">
        <v>20.9</v>
      </c>
      <c r="G429" s="33">
        <v>93</v>
      </c>
      <c r="H429" s="33">
        <v>8</v>
      </c>
      <c r="I429" s="33">
        <v>5.6</v>
      </c>
      <c r="J429" s="34">
        <v>26</v>
      </c>
      <c r="K429" s="34">
        <v>0.36</v>
      </c>
      <c r="L429" s="33">
        <v>0</v>
      </c>
      <c r="M429" s="33">
        <v>0.04</v>
      </c>
      <c r="N429" s="33">
        <v>0.37</v>
      </c>
      <c r="O429" s="33">
        <v>0</v>
      </c>
    </row>
    <row r="430" spans="1:15">
      <c r="A430" s="9"/>
      <c r="B430" s="9"/>
      <c r="C430" s="9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>
      <c r="A431" s="9"/>
      <c r="B431" s="9"/>
      <c r="C431" s="9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>
      <c r="A432" s="6"/>
      <c r="B432" s="6"/>
      <c r="C432" s="12" t="s">
        <v>19</v>
      </c>
      <c r="D432" s="13">
        <f t="shared" ref="D432:O432" si="46">SUM(D426:D430)</f>
        <v>6.6</v>
      </c>
      <c r="E432" s="13">
        <f t="shared" si="46"/>
        <v>13.34</v>
      </c>
      <c r="F432" s="13">
        <f t="shared" si="46"/>
        <v>62.080000000000005</v>
      </c>
      <c r="G432" s="13">
        <f t="shared" si="46"/>
        <v>379.9</v>
      </c>
      <c r="H432" s="13">
        <f t="shared" si="46"/>
        <v>109.75</v>
      </c>
      <c r="I432" s="13">
        <f t="shared" si="46"/>
        <v>24.619999999999997</v>
      </c>
      <c r="J432" s="13">
        <f t="shared" si="46"/>
        <v>157.96</v>
      </c>
      <c r="K432" s="13">
        <f t="shared" si="46"/>
        <v>0.87</v>
      </c>
      <c r="L432" s="13">
        <f t="shared" si="46"/>
        <v>28.05</v>
      </c>
      <c r="M432" s="13">
        <f t="shared" si="46"/>
        <v>0.14000000000000001</v>
      </c>
      <c r="N432" s="13">
        <f t="shared" si="46"/>
        <v>1.6800000000000002</v>
      </c>
      <c r="O432" s="13">
        <f t="shared" si="46"/>
        <v>0.97</v>
      </c>
    </row>
    <row r="433" spans="1:15">
      <c r="A433" s="14"/>
      <c r="B433" s="14"/>
      <c r="C433" s="15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37"/>
    </row>
    <row r="434" spans="1:15">
      <c r="A434" s="14"/>
      <c r="B434" s="14"/>
      <c r="C434" s="15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37"/>
    </row>
    <row r="435" spans="1:15">
      <c r="A435" s="1"/>
      <c r="B435" s="1"/>
      <c r="C435" s="5" t="s">
        <v>47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36"/>
    </row>
    <row r="436" spans="1:15">
      <c r="A436" s="41" t="s">
        <v>0</v>
      </c>
      <c r="B436" s="41" t="s">
        <v>1</v>
      </c>
      <c r="C436" s="41" t="s">
        <v>2</v>
      </c>
      <c r="D436" s="41" t="s">
        <v>3</v>
      </c>
      <c r="E436" s="41" t="s">
        <v>4</v>
      </c>
      <c r="F436" s="41" t="s">
        <v>5</v>
      </c>
      <c r="G436" s="42" t="s">
        <v>6</v>
      </c>
      <c r="H436" s="41" t="s">
        <v>7</v>
      </c>
      <c r="I436" s="41"/>
      <c r="J436" s="41"/>
      <c r="K436" s="41"/>
      <c r="L436" s="41" t="s">
        <v>8</v>
      </c>
      <c r="M436" s="41"/>
      <c r="N436" s="41"/>
      <c r="O436" s="41"/>
    </row>
    <row r="437" spans="1:15" ht="41.25" customHeight="1">
      <c r="A437" s="41"/>
      <c r="B437" s="41"/>
      <c r="C437" s="41"/>
      <c r="D437" s="41"/>
      <c r="E437" s="41"/>
      <c r="F437" s="41"/>
      <c r="G437" s="42"/>
      <c r="H437" s="6" t="s">
        <v>9</v>
      </c>
      <c r="I437" s="6" t="s">
        <v>10</v>
      </c>
      <c r="J437" s="6" t="s">
        <v>11</v>
      </c>
      <c r="K437" s="6" t="s">
        <v>12</v>
      </c>
      <c r="L437" s="6" t="s">
        <v>13</v>
      </c>
      <c r="M437" s="6" t="s">
        <v>18</v>
      </c>
      <c r="N437" s="6" t="s">
        <v>14</v>
      </c>
      <c r="O437" s="6" t="s">
        <v>15</v>
      </c>
    </row>
    <row r="438" spans="1:15">
      <c r="A438" s="6"/>
      <c r="B438" s="6">
        <v>180</v>
      </c>
      <c r="C438" s="6" t="s">
        <v>73</v>
      </c>
      <c r="D438" s="6">
        <v>1.08</v>
      </c>
      <c r="E438" s="6">
        <v>0</v>
      </c>
      <c r="F438" s="6">
        <v>10.1</v>
      </c>
      <c r="G438" s="7">
        <v>46</v>
      </c>
      <c r="H438" s="6">
        <v>40.799999999999997</v>
      </c>
      <c r="I438" s="6">
        <v>15.6</v>
      </c>
      <c r="J438" s="6">
        <v>27.6</v>
      </c>
      <c r="K438" s="6">
        <v>0.36</v>
      </c>
      <c r="L438" s="6">
        <v>0.06</v>
      </c>
      <c r="M438" s="6">
        <v>0.04</v>
      </c>
      <c r="N438" s="6">
        <v>0.24</v>
      </c>
      <c r="O438" s="6">
        <v>72</v>
      </c>
    </row>
    <row r="439" spans="1:15">
      <c r="A439" s="9"/>
      <c r="B439" s="9"/>
      <c r="C439" s="9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>
      <c r="A440" s="9"/>
      <c r="B440" s="9"/>
      <c r="C440" s="12" t="s">
        <v>31</v>
      </c>
      <c r="D440" s="13">
        <f t="shared" ref="D440:O440" si="47">SUM(D438:D439)</f>
        <v>1.08</v>
      </c>
      <c r="E440" s="13">
        <f t="shared" si="47"/>
        <v>0</v>
      </c>
      <c r="F440" s="13">
        <f t="shared" si="47"/>
        <v>10.1</v>
      </c>
      <c r="G440" s="13">
        <f t="shared" si="47"/>
        <v>46</v>
      </c>
      <c r="H440" s="13">
        <f t="shared" si="47"/>
        <v>40.799999999999997</v>
      </c>
      <c r="I440" s="13">
        <f t="shared" si="47"/>
        <v>15.6</v>
      </c>
      <c r="J440" s="13">
        <f t="shared" si="47"/>
        <v>27.6</v>
      </c>
      <c r="K440" s="13">
        <f t="shared" si="47"/>
        <v>0.36</v>
      </c>
      <c r="L440" s="13">
        <f t="shared" si="47"/>
        <v>0.06</v>
      </c>
      <c r="M440" s="13">
        <f t="shared" si="47"/>
        <v>0.04</v>
      </c>
      <c r="N440" s="13">
        <f t="shared" si="47"/>
        <v>0.24</v>
      </c>
      <c r="O440" s="13">
        <f t="shared" si="47"/>
        <v>72</v>
      </c>
    </row>
    <row r="441" spans="1: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36"/>
    </row>
    <row r="442" spans="1:15">
      <c r="A442" s="1"/>
      <c r="B442" s="1"/>
      <c r="C442" s="1" t="s">
        <v>59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36"/>
    </row>
    <row r="443" spans="1:15">
      <c r="A443" s="41" t="s">
        <v>0</v>
      </c>
      <c r="B443" s="41" t="s">
        <v>1</v>
      </c>
      <c r="C443" s="41" t="s">
        <v>2</v>
      </c>
      <c r="D443" s="41" t="s">
        <v>3</v>
      </c>
      <c r="E443" s="41" t="s">
        <v>4</v>
      </c>
      <c r="F443" s="41" t="s">
        <v>5</v>
      </c>
      <c r="G443" s="42" t="s">
        <v>6</v>
      </c>
      <c r="H443" s="41" t="s">
        <v>7</v>
      </c>
      <c r="I443" s="41"/>
      <c r="J443" s="41"/>
      <c r="K443" s="41"/>
      <c r="L443" s="41" t="s">
        <v>8</v>
      </c>
      <c r="M443" s="41"/>
      <c r="N443" s="41"/>
      <c r="O443" s="41"/>
    </row>
    <row r="444" spans="1:15" ht="39" customHeight="1">
      <c r="A444" s="41"/>
      <c r="B444" s="41"/>
      <c r="C444" s="41"/>
      <c r="D444" s="41"/>
      <c r="E444" s="41"/>
      <c r="F444" s="41"/>
      <c r="G444" s="42"/>
      <c r="H444" s="6" t="s">
        <v>9</v>
      </c>
      <c r="I444" s="6" t="s">
        <v>10</v>
      </c>
      <c r="J444" s="6" t="s">
        <v>11</v>
      </c>
      <c r="K444" s="6" t="s">
        <v>12</v>
      </c>
      <c r="L444" s="6" t="s">
        <v>13</v>
      </c>
      <c r="M444" s="6" t="s">
        <v>18</v>
      </c>
      <c r="N444" s="6" t="s">
        <v>14</v>
      </c>
      <c r="O444" s="6" t="s">
        <v>15</v>
      </c>
    </row>
    <row r="445" spans="1:15">
      <c r="A445" s="6">
        <v>132</v>
      </c>
      <c r="B445" s="6">
        <v>250</v>
      </c>
      <c r="C445" s="6" t="s">
        <v>115</v>
      </c>
      <c r="D445" s="6">
        <v>2.2999999999999998</v>
      </c>
      <c r="E445" s="6">
        <v>2.2999999999999998</v>
      </c>
      <c r="F445" s="6">
        <v>11.2</v>
      </c>
      <c r="G445" s="7">
        <v>75</v>
      </c>
      <c r="H445" s="6">
        <v>43</v>
      </c>
      <c r="I445" s="6">
        <v>28</v>
      </c>
      <c r="J445" s="6">
        <v>188</v>
      </c>
      <c r="K445" s="6">
        <v>0.8</v>
      </c>
      <c r="L445" s="6">
        <v>0</v>
      </c>
      <c r="M445" s="6">
        <v>0.08</v>
      </c>
      <c r="N445" s="6">
        <v>1</v>
      </c>
      <c r="O445" s="6">
        <v>10.6</v>
      </c>
    </row>
    <row r="446" spans="1:15" ht="12" customHeight="1">
      <c r="A446" s="9">
        <v>402</v>
      </c>
      <c r="B446" s="9" t="s">
        <v>51</v>
      </c>
      <c r="C446" s="9" t="s">
        <v>135</v>
      </c>
      <c r="D446" s="10">
        <v>6.5</v>
      </c>
      <c r="E446" s="10">
        <v>3.9</v>
      </c>
      <c r="F446" s="10">
        <v>10.199999999999999</v>
      </c>
      <c r="G446" s="10">
        <v>120</v>
      </c>
      <c r="H446" s="10">
        <v>17</v>
      </c>
      <c r="I446" s="10">
        <v>22</v>
      </c>
      <c r="J446" s="10">
        <v>89</v>
      </c>
      <c r="K446" s="10">
        <v>1.2</v>
      </c>
      <c r="L446" s="10">
        <v>0</v>
      </c>
      <c r="M446" s="10">
        <v>7.0000000000000007E-2</v>
      </c>
      <c r="N446" s="10">
        <v>1.7</v>
      </c>
      <c r="O446" s="10">
        <v>3.8</v>
      </c>
    </row>
    <row r="447" spans="1:15">
      <c r="A447" s="6">
        <v>255</v>
      </c>
      <c r="B447" s="6">
        <v>150</v>
      </c>
      <c r="C447" s="3" t="s">
        <v>129</v>
      </c>
      <c r="D447" s="6">
        <v>4.3</v>
      </c>
      <c r="E447" s="6">
        <v>5.3</v>
      </c>
      <c r="F447" s="6">
        <v>31.2</v>
      </c>
      <c r="G447" s="7">
        <v>193</v>
      </c>
      <c r="H447" s="6">
        <v>28.3</v>
      </c>
      <c r="I447" s="6">
        <v>20.8</v>
      </c>
      <c r="J447" s="6">
        <v>151</v>
      </c>
      <c r="K447" s="6">
        <v>0.92</v>
      </c>
      <c r="L447" s="6">
        <v>0</v>
      </c>
      <c r="M447" s="6">
        <v>0.04</v>
      </c>
      <c r="N447" s="6">
        <v>0.83</v>
      </c>
      <c r="O447" s="6">
        <v>0</v>
      </c>
    </row>
    <row r="448" spans="1:15" ht="25.5">
      <c r="A448" s="6">
        <v>932</v>
      </c>
      <c r="B448" s="6">
        <v>200</v>
      </c>
      <c r="C448" s="6" t="s">
        <v>50</v>
      </c>
      <c r="D448" s="6">
        <v>0.6</v>
      </c>
      <c r="E448" s="6">
        <v>0</v>
      </c>
      <c r="F448" s="6">
        <v>30.8</v>
      </c>
      <c r="G448" s="7">
        <v>130</v>
      </c>
      <c r="H448" s="6">
        <v>24</v>
      </c>
      <c r="I448" s="6">
        <v>16</v>
      </c>
      <c r="J448" s="6">
        <v>22</v>
      </c>
      <c r="K448" s="6">
        <v>0.8</v>
      </c>
      <c r="L448" s="6">
        <v>0.04</v>
      </c>
      <c r="M448" s="6">
        <v>0.3</v>
      </c>
      <c r="N448" s="6">
        <v>0</v>
      </c>
      <c r="O448" s="6">
        <v>0</v>
      </c>
    </row>
    <row r="449" spans="1:15">
      <c r="A449" s="6"/>
      <c r="B449" s="9">
        <v>40</v>
      </c>
      <c r="C449" s="9" t="s">
        <v>17</v>
      </c>
      <c r="D449" s="10">
        <v>2.7</v>
      </c>
      <c r="E449" s="10">
        <v>0.48</v>
      </c>
      <c r="F449" s="10">
        <v>18.5</v>
      </c>
      <c r="G449" s="10">
        <v>86</v>
      </c>
      <c r="H449" s="10">
        <v>12</v>
      </c>
      <c r="I449" s="10">
        <v>18.399999999999999</v>
      </c>
      <c r="J449" s="11">
        <v>49</v>
      </c>
      <c r="K449" s="11">
        <v>0.9</v>
      </c>
      <c r="L449" s="10">
        <v>0</v>
      </c>
      <c r="M449" s="10">
        <v>0.06</v>
      </c>
      <c r="N449" s="10">
        <v>0.48</v>
      </c>
      <c r="O449" s="10">
        <v>0</v>
      </c>
    </row>
    <row r="450" spans="1:15" customFormat="1">
      <c r="A450" s="31"/>
      <c r="B450" s="31">
        <v>40</v>
      </c>
      <c r="C450" s="32" t="s">
        <v>45</v>
      </c>
      <c r="D450" s="33">
        <v>3.04</v>
      </c>
      <c r="E450" s="33">
        <v>0.24</v>
      </c>
      <c r="F450" s="33">
        <v>20.9</v>
      </c>
      <c r="G450" s="33">
        <v>93</v>
      </c>
      <c r="H450" s="33">
        <v>8</v>
      </c>
      <c r="I450" s="33">
        <v>5.6</v>
      </c>
      <c r="J450" s="34">
        <v>26</v>
      </c>
      <c r="K450" s="34">
        <v>0.36</v>
      </c>
      <c r="L450" s="33">
        <v>0</v>
      </c>
      <c r="M450" s="33">
        <v>0.04</v>
      </c>
      <c r="N450" s="33">
        <v>0.37</v>
      </c>
      <c r="O450" s="33">
        <v>0</v>
      </c>
    </row>
    <row r="451" spans="1:15">
      <c r="A451" s="6"/>
      <c r="B451" s="6"/>
      <c r="C451" s="12" t="s">
        <v>19</v>
      </c>
      <c r="D451" s="13">
        <f t="shared" ref="D451:O451" si="48">SUM(D445:D450)</f>
        <v>19.440000000000001</v>
      </c>
      <c r="E451" s="13">
        <f t="shared" si="48"/>
        <v>12.22</v>
      </c>
      <c r="F451" s="13">
        <f t="shared" si="48"/>
        <v>122.79999999999998</v>
      </c>
      <c r="G451" s="13">
        <f t="shared" si="48"/>
        <v>697</v>
      </c>
      <c r="H451" s="13">
        <f t="shared" si="48"/>
        <v>132.30000000000001</v>
      </c>
      <c r="I451" s="13">
        <f t="shared" si="48"/>
        <v>110.79999999999998</v>
      </c>
      <c r="J451" s="13">
        <f t="shared" si="48"/>
        <v>525</v>
      </c>
      <c r="K451" s="13">
        <f t="shared" si="48"/>
        <v>4.9800000000000004</v>
      </c>
      <c r="L451" s="13">
        <f t="shared" si="48"/>
        <v>0.04</v>
      </c>
      <c r="M451" s="13">
        <f t="shared" si="48"/>
        <v>0.59000000000000008</v>
      </c>
      <c r="N451" s="13">
        <f t="shared" si="48"/>
        <v>4.38</v>
      </c>
      <c r="O451" s="13">
        <f t="shared" si="48"/>
        <v>14.399999999999999</v>
      </c>
    </row>
    <row r="452" spans="1:15">
      <c r="A452" s="14"/>
      <c r="B452" s="14"/>
      <c r="C452" s="15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37"/>
    </row>
    <row r="453" spans="1:15">
      <c r="A453" s="1"/>
      <c r="B453" s="1"/>
      <c r="C453" s="1" t="s">
        <v>86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36"/>
    </row>
    <row r="454" spans="1:15">
      <c r="A454" s="41" t="s">
        <v>0</v>
      </c>
      <c r="B454" s="41" t="s">
        <v>1</v>
      </c>
      <c r="C454" s="41" t="s">
        <v>2</v>
      </c>
      <c r="D454" s="41" t="s">
        <v>3</v>
      </c>
      <c r="E454" s="41" t="s">
        <v>4</v>
      </c>
      <c r="F454" s="41" t="s">
        <v>5</v>
      </c>
      <c r="G454" s="42" t="s">
        <v>6</v>
      </c>
      <c r="H454" s="41" t="s">
        <v>7</v>
      </c>
      <c r="I454" s="41"/>
      <c r="J454" s="41"/>
      <c r="K454" s="41"/>
      <c r="L454" s="41" t="s">
        <v>8</v>
      </c>
      <c r="M454" s="41"/>
      <c r="N454" s="41"/>
      <c r="O454" s="41"/>
    </row>
    <row r="455" spans="1:15" ht="42" customHeight="1">
      <c r="A455" s="41"/>
      <c r="B455" s="41"/>
      <c r="C455" s="41"/>
      <c r="D455" s="41"/>
      <c r="E455" s="41"/>
      <c r="F455" s="41"/>
      <c r="G455" s="42"/>
      <c r="H455" s="6" t="s">
        <v>9</v>
      </c>
      <c r="I455" s="6" t="s">
        <v>10</v>
      </c>
      <c r="J455" s="6" t="s">
        <v>11</v>
      </c>
      <c r="K455" s="6" t="s">
        <v>12</v>
      </c>
      <c r="L455" s="6" t="s">
        <v>13</v>
      </c>
      <c r="M455" s="6" t="s">
        <v>18</v>
      </c>
      <c r="N455" s="6" t="s">
        <v>14</v>
      </c>
      <c r="O455" s="6" t="s">
        <v>15</v>
      </c>
    </row>
    <row r="456" spans="1:15" ht="12.75" customHeight="1">
      <c r="A456" s="9">
        <v>2</v>
      </c>
      <c r="B456" s="9" t="s">
        <v>138</v>
      </c>
      <c r="C456" s="9" t="s">
        <v>137</v>
      </c>
      <c r="D456" s="10">
        <v>13.78</v>
      </c>
      <c r="E456" s="10">
        <v>12.64</v>
      </c>
      <c r="F456" s="10">
        <v>60.11</v>
      </c>
      <c r="G456" s="10">
        <v>394.35</v>
      </c>
      <c r="H456" s="10">
        <v>215.99</v>
      </c>
      <c r="I456" s="10">
        <v>42.91</v>
      </c>
      <c r="J456" s="10">
        <v>217</v>
      </c>
      <c r="K456" s="10">
        <v>1.74</v>
      </c>
      <c r="L456" s="10">
        <v>0.15</v>
      </c>
      <c r="M456" s="10">
        <v>0.17</v>
      </c>
      <c r="N456" s="10">
        <v>4.29</v>
      </c>
      <c r="O456" s="10">
        <v>0</v>
      </c>
    </row>
    <row r="457" spans="1:15" ht="15.75" customHeight="1">
      <c r="A457" s="6"/>
      <c r="B457" s="6">
        <v>200</v>
      </c>
      <c r="C457" s="6" t="s">
        <v>72</v>
      </c>
      <c r="D457" s="6">
        <v>0.6</v>
      </c>
      <c r="E457" s="6">
        <v>0</v>
      </c>
      <c r="F457" s="6">
        <v>37.299999999999997</v>
      </c>
      <c r="G457" s="7">
        <v>120</v>
      </c>
      <c r="H457" s="6">
        <v>3</v>
      </c>
      <c r="I457" s="6">
        <v>0</v>
      </c>
      <c r="J457" s="6">
        <v>36</v>
      </c>
      <c r="K457" s="6">
        <v>0.4</v>
      </c>
      <c r="L457" s="6">
        <v>0</v>
      </c>
      <c r="M457" s="6">
        <v>0.04</v>
      </c>
      <c r="N457" s="6">
        <v>0</v>
      </c>
      <c r="O457" s="6">
        <v>8</v>
      </c>
    </row>
    <row r="458" spans="1:15">
      <c r="A458" s="9"/>
      <c r="B458" s="9"/>
      <c r="C458" s="9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>
      <c r="A459" s="6"/>
      <c r="B459" s="6"/>
      <c r="C459" s="12" t="s">
        <v>19</v>
      </c>
      <c r="D459" s="13">
        <f t="shared" ref="D459:O459" si="49">SUM(D456:D458)</f>
        <v>14.379999999999999</v>
      </c>
      <c r="E459" s="13">
        <f t="shared" si="49"/>
        <v>12.64</v>
      </c>
      <c r="F459" s="13">
        <f t="shared" si="49"/>
        <v>97.41</v>
      </c>
      <c r="G459" s="13">
        <f t="shared" si="49"/>
        <v>514.35</v>
      </c>
      <c r="H459" s="13">
        <f t="shared" si="49"/>
        <v>218.99</v>
      </c>
      <c r="I459" s="13">
        <f t="shared" si="49"/>
        <v>42.91</v>
      </c>
      <c r="J459" s="13">
        <f t="shared" si="49"/>
        <v>253</v>
      </c>
      <c r="K459" s="13">
        <f t="shared" si="49"/>
        <v>2.14</v>
      </c>
      <c r="L459" s="13">
        <f t="shared" si="49"/>
        <v>0.15</v>
      </c>
      <c r="M459" s="13">
        <f t="shared" si="49"/>
        <v>0.21000000000000002</v>
      </c>
      <c r="N459" s="13">
        <f t="shared" si="49"/>
        <v>4.29</v>
      </c>
      <c r="O459" s="13">
        <f t="shared" si="49"/>
        <v>8</v>
      </c>
    </row>
    <row r="460" spans="1:15">
      <c r="A460" s="14"/>
      <c r="B460" s="14"/>
      <c r="C460" s="15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37"/>
    </row>
    <row r="461" spans="1:15">
      <c r="A461" s="1"/>
      <c r="B461" s="1"/>
      <c r="C461" s="1" t="s">
        <v>87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36"/>
    </row>
    <row r="462" spans="1:15">
      <c r="A462" s="41" t="s">
        <v>0</v>
      </c>
      <c r="B462" s="41" t="s">
        <v>1</v>
      </c>
      <c r="C462" s="41" t="s">
        <v>2</v>
      </c>
      <c r="D462" s="41" t="s">
        <v>3</v>
      </c>
      <c r="E462" s="41" t="s">
        <v>4</v>
      </c>
      <c r="F462" s="41" t="s">
        <v>5</v>
      </c>
      <c r="G462" s="42" t="s">
        <v>6</v>
      </c>
      <c r="H462" s="41" t="s">
        <v>7</v>
      </c>
      <c r="I462" s="41"/>
      <c r="J462" s="41"/>
      <c r="K462" s="41"/>
      <c r="L462" s="41" t="s">
        <v>8</v>
      </c>
      <c r="M462" s="41"/>
      <c r="N462" s="41"/>
      <c r="O462" s="41"/>
    </row>
    <row r="463" spans="1:15" ht="43.5" customHeight="1">
      <c r="A463" s="41"/>
      <c r="B463" s="41"/>
      <c r="C463" s="41"/>
      <c r="D463" s="41"/>
      <c r="E463" s="41"/>
      <c r="F463" s="41"/>
      <c r="G463" s="42"/>
      <c r="H463" s="6" t="s">
        <v>9</v>
      </c>
      <c r="I463" s="6" t="s">
        <v>10</v>
      </c>
      <c r="J463" s="6" t="s">
        <v>11</v>
      </c>
      <c r="K463" s="6" t="s">
        <v>12</v>
      </c>
      <c r="L463" s="6" t="s">
        <v>13</v>
      </c>
      <c r="M463" s="6" t="s">
        <v>18</v>
      </c>
      <c r="N463" s="6" t="s">
        <v>14</v>
      </c>
      <c r="O463" s="6" t="s">
        <v>15</v>
      </c>
    </row>
    <row r="464" spans="1:15" ht="29.25" customHeight="1">
      <c r="A464" s="6"/>
      <c r="B464" s="6">
        <v>60</v>
      </c>
      <c r="C464" s="6" t="s">
        <v>52</v>
      </c>
      <c r="D464" s="6">
        <v>0.8</v>
      </c>
      <c r="E464" s="6">
        <v>0.1</v>
      </c>
      <c r="F464" s="6">
        <v>2.6</v>
      </c>
      <c r="G464" s="7">
        <v>13</v>
      </c>
      <c r="H464" s="6">
        <v>24</v>
      </c>
      <c r="I464" s="6">
        <v>14</v>
      </c>
      <c r="J464" s="6">
        <v>42</v>
      </c>
      <c r="K464" s="6">
        <v>0.6</v>
      </c>
      <c r="L464" s="6">
        <v>7.0000000000000007E-2</v>
      </c>
      <c r="M464" s="6">
        <v>0.03</v>
      </c>
      <c r="N464" s="6">
        <v>0.2</v>
      </c>
      <c r="O464" s="6">
        <v>10</v>
      </c>
    </row>
    <row r="465" spans="1:15" ht="25.5">
      <c r="A465" s="6">
        <v>387</v>
      </c>
      <c r="B465" s="6" t="s">
        <v>51</v>
      </c>
      <c r="C465" s="6" t="s">
        <v>145</v>
      </c>
      <c r="D465" s="6">
        <v>12.6</v>
      </c>
      <c r="E465" s="6">
        <v>10</v>
      </c>
      <c r="F465" s="6">
        <v>3.9</v>
      </c>
      <c r="G465" s="7">
        <v>156</v>
      </c>
      <c r="H465" s="6">
        <v>27</v>
      </c>
      <c r="I465" s="6">
        <v>18</v>
      </c>
      <c r="J465" s="6">
        <v>207</v>
      </c>
      <c r="K465" s="6">
        <v>5</v>
      </c>
      <c r="L465" s="6">
        <v>5.3</v>
      </c>
      <c r="M465" s="6">
        <v>0.2</v>
      </c>
      <c r="N465" s="6">
        <v>6</v>
      </c>
      <c r="O465" s="6">
        <v>7.9</v>
      </c>
    </row>
    <row r="466" spans="1:15" ht="25.5">
      <c r="A466" s="6">
        <v>255</v>
      </c>
      <c r="B466" s="6">
        <v>150</v>
      </c>
      <c r="C466" s="6" t="s">
        <v>24</v>
      </c>
      <c r="D466" s="6">
        <v>5.3</v>
      </c>
      <c r="E466" s="6">
        <v>5</v>
      </c>
      <c r="F466" s="6">
        <v>31</v>
      </c>
      <c r="G466" s="7">
        <v>192</v>
      </c>
      <c r="H466" s="6">
        <v>14</v>
      </c>
      <c r="I466" s="6">
        <v>9</v>
      </c>
      <c r="J466" s="6">
        <v>34</v>
      </c>
      <c r="K466" s="6">
        <v>0.9</v>
      </c>
      <c r="L466" s="6">
        <v>0</v>
      </c>
      <c r="M466" s="6">
        <v>0.06</v>
      </c>
      <c r="N466" s="6">
        <v>0.5</v>
      </c>
      <c r="O466" s="6">
        <v>0</v>
      </c>
    </row>
    <row r="467" spans="1:15">
      <c r="A467" s="6">
        <v>627</v>
      </c>
      <c r="B467" s="6">
        <v>200</v>
      </c>
      <c r="C467" s="6" t="s">
        <v>16</v>
      </c>
      <c r="D467" s="6">
        <v>0.3</v>
      </c>
      <c r="E467" s="6">
        <v>0.1</v>
      </c>
      <c r="F467" s="6">
        <v>15.2</v>
      </c>
      <c r="G467" s="7">
        <v>61</v>
      </c>
      <c r="H467" s="6">
        <v>17</v>
      </c>
      <c r="I467" s="6">
        <v>7</v>
      </c>
      <c r="J467" s="6">
        <v>32</v>
      </c>
      <c r="K467" s="6">
        <v>0.9</v>
      </c>
      <c r="L467" s="6">
        <v>0</v>
      </c>
      <c r="M467" s="6">
        <v>0.06</v>
      </c>
      <c r="N467" s="6">
        <v>0.48</v>
      </c>
      <c r="O467" s="6">
        <v>0</v>
      </c>
    </row>
    <row r="468" spans="1:15">
      <c r="A468" s="9"/>
      <c r="B468" s="9">
        <v>40</v>
      </c>
      <c r="C468" s="9" t="s">
        <v>17</v>
      </c>
      <c r="D468" s="10">
        <v>2.7</v>
      </c>
      <c r="E468" s="10">
        <v>0.48</v>
      </c>
      <c r="F468" s="10">
        <v>18.5</v>
      </c>
      <c r="G468" s="10">
        <v>86</v>
      </c>
      <c r="H468" s="10">
        <v>12</v>
      </c>
      <c r="I468" s="10">
        <v>18.399999999999999</v>
      </c>
      <c r="J468" s="11">
        <v>49</v>
      </c>
      <c r="K468" s="11">
        <v>0.9</v>
      </c>
      <c r="L468" s="10">
        <v>0</v>
      </c>
      <c r="M468" s="10">
        <v>0.06</v>
      </c>
      <c r="N468" s="10">
        <v>0.48</v>
      </c>
      <c r="O468" s="10">
        <v>0</v>
      </c>
    </row>
    <row r="469" spans="1:15" customFormat="1">
      <c r="A469" s="31"/>
      <c r="B469" s="31">
        <v>40</v>
      </c>
      <c r="C469" s="32" t="s">
        <v>45</v>
      </c>
      <c r="D469" s="33">
        <v>3.04</v>
      </c>
      <c r="E469" s="33">
        <v>0.24</v>
      </c>
      <c r="F469" s="33">
        <v>20.9</v>
      </c>
      <c r="G469" s="33">
        <v>93</v>
      </c>
      <c r="H469" s="33">
        <v>8</v>
      </c>
      <c r="I469" s="33">
        <v>5.6</v>
      </c>
      <c r="J469" s="34">
        <v>26</v>
      </c>
      <c r="K469" s="34">
        <v>0.36</v>
      </c>
      <c r="L469" s="33">
        <v>0</v>
      </c>
      <c r="M469" s="33">
        <v>0.04</v>
      </c>
      <c r="N469" s="33">
        <v>0.37</v>
      </c>
      <c r="O469" s="33">
        <v>0</v>
      </c>
    </row>
    <row r="471" spans="1:15">
      <c r="A471" s="6"/>
      <c r="B471" s="6"/>
      <c r="C471" s="12" t="s">
        <v>19</v>
      </c>
      <c r="D471" s="13">
        <f t="shared" ref="D471:O471" si="50">SUM(D465:D470)</f>
        <v>23.939999999999998</v>
      </c>
      <c r="E471" s="13">
        <f t="shared" si="50"/>
        <v>15.82</v>
      </c>
      <c r="F471" s="13">
        <f t="shared" si="50"/>
        <v>89.5</v>
      </c>
      <c r="G471" s="13">
        <f t="shared" si="50"/>
        <v>588</v>
      </c>
      <c r="H471" s="13">
        <f t="shared" si="50"/>
        <v>78</v>
      </c>
      <c r="I471" s="13">
        <f t="shared" si="50"/>
        <v>58</v>
      </c>
      <c r="J471" s="13">
        <f t="shared" si="50"/>
        <v>348</v>
      </c>
      <c r="K471" s="13">
        <f t="shared" si="50"/>
        <v>8.06</v>
      </c>
      <c r="L471" s="13">
        <f t="shared" si="50"/>
        <v>5.3</v>
      </c>
      <c r="M471" s="13">
        <f t="shared" si="50"/>
        <v>0.42</v>
      </c>
      <c r="N471" s="13">
        <f t="shared" si="50"/>
        <v>7.830000000000001</v>
      </c>
      <c r="O471" s="13">
        <f t="shared" si="50"/>
        <v>7.9</v>
      </c>
    </row>
    <row r="472" spans="1:15">
      <c r="A472" s="17"/>
      <c r="B472" s="17"/>
      <c r="C472" s="17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37"/>
    </row>
    <row r="473" spans="1:15">
      <c r="A473" s="17"/>
      <c r="B473" s="17"/>
      <c r="C473" s="17" t="s">
        <v>88</v>
      </c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37"/>
    </row>
    <row r="474" spans="1:15">
      <c r="A474" s="41" t="s">
        <v>0</v>
      </c>
      <c r="B474" s="41" t="s">
        <v>1</v>
      </c>
      <c r="C474" s="41" t="s">
        <v>2</v>
      </c>
      <c r="D474" s="41" t="s">
        <v>3</v>
      </c>
      <c r="E474" s="41" t="s">
        <v>4</v>
      </c>
      <c r="F474" s="41" t="s">
        <v>5</v>
      </c>
      <c r="G474" s="42" t="s">
        <v>6</v>
      </c>
      <c r="H474" s="41" t="s">
        <v>7</v>
      </c>
      <c r="I474" s="41"/>
      <c r="J474" s="41"/>
      <c r="K474" s="41"/>
      <c r="L474" s="41" t="s">
        <v>8</v>
      </c>
      <c r="M474" s="41"/>
      <c r="N474" s="41"/>
      <c r="O474" s="41"/>
    </row>
    <row r="475" spans="1:15" ht="41.25" customHeight="1">
      <c r="A475" s="41"/>
      <c r="B475" s="41"/>
      <c r="C475" s="41"/>
      <c r="D475" s="41"/>
      <c r="E475" s="41"/>
      <c r="F475" s="41"/>
      <c r="G475" s="42"/>
      <c r="H475" s="6" t="s">
        <v>9</v>
      </c>
      <c r="I475" s="6" t="s">
        <v>10</v>
      </c>
      <c r="J475" s="6" t="s">
        <v>11</v>
      </c>
      <c r="K475" s="6" t="s">
        <v>12</v>
      </c>
      <c r="L475" s="6" t="s">
        <v>13</v>
      </c>
      <c r="M475" s="6" t="s">
        <v>18</v>
      </c>
      <c r="N475" s="6" t="s">
        <v>14</v>
      </c>
      <c r="O475" s="6" t="s">
        <v>15</v>
      </c>
    </row>
    <row r="476" spans="1:15" ht="25.5">
      <c r="A476" s="6"/>
      <c r="B476" s="3">
        <v>150</v>
      </c>
      <c r="C476" s="6" t="s">
        <v>71</v>
      </c>
      <c r="D476" s="10">
        <v>6</v>
      </c>
      <c r="E476" s="10">
        <v>12</v>
      </c>
      <c r="F476" s="10">
        <v>8.3000000000000007</v>
      </c>
      <c r="G476" s="10">
        <v>171</v>
      </c>
      <c r="H476" s="10">
        <v>248</v>
      </c>
      <c r="I476" s="10">
        <v>28</v>
      </c>
      <c r="J476" s="10">
        <v>184</v>
      </c>
      <c r="K476" s="10">
        <v>0.2</v>
      </c>
      <c r="L476" s="10">
        <v>0.03</v>
      </c>
      <c r="M476" s="10">
        <v>0.04</v>
      </c>
      <c r="N476" s="10">
        <v>0.3</v>
      </c>
      <c r="O476" s="10">
        <v>0.7</v>
      </c>
    </row>
    <row r="477" spans="1:15">
      <c r="A477" s="9"/>
      <c r="B477" s="9"/>
      <c r="C477" s="9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>
      <c r="A478" s="6"/>
      <c r="B478" s="18"/>
      <c r="C478" s="12" t="s">
        <v>19</v>
      </c>
      <c r="D478" s="13">
        <f>SUM(D476:D476)</f>
        <v>6</v>
      </c>
      <c r="E478" s="13">
        <f>SUM(E476:E476)</f>
        <v>12</v>
      </c>
      <c r="F478" s="13">
        <f>SUM(F476:F476)</f>
        <v>8.3000000000000007</v>
      </c>
      <c r="G478" s="13">
        <f>SUM(G476:G476)</f>
        <v>171</v>
      </c>
      <c r="H478" s="13">
        <f>SUM(H476:H476)</f>
        <v>248</v>
      </c>
      <c r="I478" s="13">
        <f t="shared" ref="I478:O478" si="51">SUM(I475:I476)</f>
        <v>28</v>
      </c>
      <c r="J478" s="13">
        <f t="shared" si="51"/>
        <v>184</v>
      </c>
      <c r="K478" s="13">
        <f t="shared" si="51"/>
        <v>0.2</v>
      </c>
      <c r="L478" s="13">
        <f t="shared" si="51"/>
        <v>0.03</v>
      </c>
      <c r="M478" s="13">
        <f t="shared" si="51"/>
        <v>0.04</v>
      </c>
      <c r="N478" s="13">
        <f t="shared" si="51"/>
        <v>0.3</v>
      </c>
      <c r="O478" s="13">
        <f t="shared" si="51"/>
        <v>0.7</v>
      </c>
    </row>
    <row r="479" spans="1:15">
      <c r="A479" s="9"/>
      <c r="B479" s="9"/>
      <c r="C479" s="9" t="s">
        <v>41</v>
      </c>
      <c r="D479" s="13">
        <v>89.7</v>
      </c>
      <c r="E479" s="13">
        <v>71.7</v>
      </c>
      <c r="F479" s="13">
        <v>263</v>
      </c>
      <c r="G479" s="13">
        <v>2114</v>
      </c>
      <c r="H479" s="13">
        <f t="shared" ref="H479:O479" si="52">H432+H451+H478</f>
        <v>490.05</v>
      </c>
      <c r="I479" s="13">
        <f t="shared" si="52"/>
        <v>163.41999999999999</v>
      </c>
      <c r="J479" s="13">
        <f t="shared" si="52"/>
        <v>866.96</v>
      </c>
      <c r="K479" s="13">
        <f t="shared" si="52"/>
        <v>6.0500000000000007</v>
      </c>
      <c r="L479" s="13">
        <f t="shared" si="52"/>
        <v>28.12</v>
      </c>
      <c r="M479" s="13">
        <f t="shared" si="52"/>
        <v>0.77000000000000013</v>
      </c>
      <c r="N479" s="13">
        <f t="shared" si="52"/>
        <v>6.36</v>
      </c>
      <c r="O479" s="13">
        <f t="shared" si="52"/>
        <v>16.07</v>
      </c>
    </row>
    <row r="480" spans="1:15">
      <c r="A480" s="17"/>
      <c r="B480" s="17"/>
      <c r="C480" s="17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37"/>
    </row>
    <row r="481" spans="1:15">
      <c r="A481" s="45" t="s">
        <v>20</v>
      </c>
      <c r="B481" s="45"/>
      <c r="C481" s="4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6"/>
    </row>
    <row r="482" spans="1:15">
      <c r="A482" s="45" t="s">
        <v>23</v>
      </c>
      <c r="B482" s="45"/>
      <c r="C482" s="4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6"/>
    </row>
    <row r="483" spans="1:15">
      <c r="A483" s="45" t="s">
        <v>169</v>
      </c>
      <c r="B483" s="45"/>
      <c r="C483" s="4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6"/>
    </row>
    <row r="484" spans="1:15">
      <c r="A484" s="1"/>
      <c r="B484" s="1"/>
      <c r="C484" s="1" t="s">
        <v>60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6"/>
    </row>
    <row r="485" spans="1:15">
      <c r="A485" s="41" t="s">
        <v>0</v>
      </c>
      <c r="B485" s="41" t="s">
        <v>1</v>
      </c>
      <c r="C485" s="41" t="s">
        <v>2</v>
      </c>
      <c r="D485" s="41" t="s">
        <v>3</v>
      </c>
      <c r="E485" s="41" t="s">
        <v>4</v>
      </c>
      <c r="F485" s="41" t="s">
        <v>5</v>
      </c>
      <c r="G485" s="42" t="s">
        <v>6</v>
      </c>
      <c r="H485" s="41" t="s">
        <v>7</v>
      </c>
      <c r="I485" s="41"/>
      <c r="J485" s="41"/>
      <c r="K485" s="41"/>
      <c r="L485" s="41" t="s">
        <v>8</v>
      </c>
      <c r="M485" s="41"/>
      <c r="N485" s="41"/>
      <c r="O485" s="41"/>
    </row>
    <row r="486" spans="1:15" ht="37.5" customHeight="1">
      <c r="A486" s="41"/>
      <c r="B486" s="41"/>
      <c r="C486" s="41"/>
      <c r="D486" s="41"/>
      <c r="E486" s="41"/>
      <c r="F486" s="41"/>
      <c r="G486" s="42"/>
      <c r="H486" s="6" t="s">
        <v>9</v>
      </c>
      <c r="I486" s="6" t="s">
        <v>10</v>
      </c>
      <c r="J486" s="6" t="s">
        <v>11</v>
      </c>
      <c r="K486" s="6" t="s">
        <v>12</v>
      </c>
      <c r="L486" s="6" t="s">
        <v>13</v>
      </c>
      <c r="M486" s="6" t="s">
        <v>18</v>
      </c>
      <c r="N486" s="6" t="s">
        <v>14</v>
      </c>
      <c r="O486" s="6" t="s">
        <v>15</v>
      </c>
    </row>
    <row r="487" spans="1:15" customFormat="1" ht="16.5" customHeight="1">
      <c r="A487" s="26">
        <v>471</v>
      </c>
      <c r="B487" s="26">
        <v>150</v>
      </c>
      <c r="C487" s="29" t="s">
        <v>111</v>
      </c>
      <c r="D487" s="30">
        <v>24.4</v>
      </c>
      <c r="E487" s="26">
        <v>30.7</v>
      </c>
      <c r="F487" s="26">
        <v>3.5</v>
      </c>
      <c r="G487" s="28">
        <v>380</v>
      </c>
      <c r="H487" s="26">
        <v>401</v>
      </c>
      <c r="I487" s="26">
        <v>36.4</v>
      </c>
      <c r="J487" s="26">
        <v>457</v>
      </c>
      <c r="K487" s="26">
        <v>3.73</v>
      </c>
      <c r="L487" s="26">
        <v>0.51</v>
      </c>
      <c r="M487" s="26">
        <v>0.15</v>
      </c>
      <c r="N487" s="26">
        <v>0.35</v>
      </c>
      <c r="O487" s="26">
        <v>0.95</v>
      </c>
    </row>
    <row r="488" spans="1:15">
      <c r="A488" s="6">
        <v>14</v>
      </c>
      <c r="B488" s="6">
        <v>10</v>
      </c>
      <c r="C488" s="6" t="s">
        <v>44</v>
      </c>
      <c r="D488" s="6">
        <v>0.09</v>
      </c>
      <c r="E488" s="6">
        <v>7.3</v>
      </c>
      <c r="F488" s="6">
        <v>0.13</v>
      </c>
      <c r="G488" s="7">
        <v>66</v>
      </c>
      <c r="H488" s="6">
        <v>2.4</v>
      </c>
      <c r="I488" s="6">
        <v>0</v>
      </c>
      <c r="J488" s="6">
        <v>3</v>
      </c>
      <c r="K488" s="6">
        <v>0.01</v>
      </c>
      <c r="L488" s="6">
        <v>40</v>
      </c>
      <c r="M488" s="6">
        <v>0</v>
      </c>
      <c r="N488" s="6">
        <v>0.01</v>
      </c>
      <c r="O488" s="6">
        <v>0</v>
      </c>
    </row>
    <row r="489" spans="1:15">
      <c r="A489" s="9">
        <v>15</v>
      </c>
      <c r="B489" s="6">
        <v>10</v>
      </c>
      <c r="C489" s="6" t="s">
        <v>46</v>
      </c>
      <c r="D489" s="6">
        <v>2.2999999999999998</v>
      </c>
      <c r="E489" s="6">
        <v>3</v>
      </c>
      <c r="F489" s="6">
        <v>0</v>
      </c>
      <c r="G489" s="7">
        <v>37</v>
      </c>
      <c r="H489" s="6">
        <v>100</v>
      </c>
      <c r="I489" s="6">
        <v>4.7</v>
      </c>
      <c r="J489" s="6">
        <v>54.3</v>
      </c>
      <c r="K489" s="6">
        <v>0.06</v>
      </c>
      <c r="L489" s="6">
        <v>0.04</v>
      </c>
      <c r="M489" s="6">
        <v>0</v>
      </c>
      <c r="N489" s="6">
        <v>0.01</v>
      </c>
      <c r="O489" s="6">
        <v>0.16</v>
      </c>
    </row>
    <row r="490" spans="1:15" ht="14.25" customHeight="1">
      <c r="A490" s="9"/>
      <c r="B490" s="9">
        <v>200</v>
      </c>
      <c r="C490" s="9" t="s">
        <v>157</v>
      </c>
      <c r="D490" s="10">
        <v>5.6</v>
      </c>
      <c r="E490" s="10">
        <v>4.9000000000000004</v>
      </c>
      <c r="F490" s="10">
        <v>9.3000000000000007</v>
      </c>
      <c r="G490" s="10">
        <v>104.8</v>
      </c>
      <c r="H490" s="10">
        <v>204</v>
      </c>
      <c r="I490" s="10">
        <v>22.4</v>
      </c>
      <c r="J490" s="10">
        <v>144</v>
      </c>
      <c r="K490" s="10">
        <v>0.2</v>
      </c>
      <c r="L490" s="10">
        <v>0.1</v>
      </c>
      <c r="M490" s="10">
        <v>0.1</v>
      </c>
      <c r="N490" s="10"/>
      <c r="O490" s="10">
        <v>1</v>
      </c>
    </row>
    <row r="491" spans="1:15" customFormat="1">
      <c r="A491" s="31"/>
      <c r="B491" s="31">
        <v>40</v>
      </c>
      <c r="C491" s="32" t="s">
        <v>45</v>
      </c>
      <c r="D491" s="33">
        <v>3.04</v>
      </c>
      <c r="E491" s="33">
        <v>0.24</v>
      </c>
      <c r="F491" s="33">
        <v>20.9</v>
      </c>
      <c r="G491" s="33">
        <v>93</v>
      </c>
      <c r="H491" s="33">
        <v>8</v>
      </c>
      <c r="I491" s="33">
        <v>5.6</v>
      </c>
      <c r="J491" s="34">
        <v>26</v>
      </c>
      <c r="K491" s="34">
        <v>0.36</v>
      </c>
      <c r="L491" s="33">
        <v>0</v>
      </c>
      <c r="M491" s="33">
        <v>0.04</v>
      </c>
      <c r="N491" s="33">
        <v>0.37</v>
      </c>
      <c r="O491" s="33">
        <v>0</v>
      </c>
    </row>
    <row r="492" spans="1:15">
      <c r="A492" s="9"/>
      <c r="B492" s="9"/>
      <c r="C492" s="9"/>
      <c r="D492" s="10"/>
      <c r="E492" s="10"/>
      <c r="F492" s="10"/>
      <c r="G492" s="10"/>
      <c r="H492" s="10"/>
      <c r="I492" s="10"/>
      <c r="J492" s="11"/>
      <c r="K492" s="11"/>
      <c r="L492" s="10"/>
      <c r="M492" s="10"/>
      <c r="N492" s="10"/>
      <c r="O492" s="10"/>
    </row>
    <row r="493" spans="1:15">
      <c r="A493" s="9"/>
      <c r="B493" s="6"/>
      <c r="C493" s="12" t="s">
        <v>19</v>
      </c>
      <c r="D493" s="13">
        <f t="shared" ref="D493:O493" si="53">SUM(D486:D491)</f>
        <v>35.43</v>
      </c>
      <c r="E493" s="13">
        <f t="shared" si="53"/>
        <v>46.14</v>
      </c>
      <c r="F493" s="13">
        <f t="shared" si="53"/>
        <v>33.83</v>
      </c>
      <c r="G493" s="13">
        <f t="shared" si="53"/>
        <v>680.8</v>
      </c>
      <c r="H493" s="13">
        <f t="shared" si="53"/>
        <v>715.4</v>
      </c>
      <c r="I493" s="13">
        <f t="shared" si="53"/>
        <v>69.099999999999994</v>
      </c>
      <c r="J493" s="13">
        <f t="shared" si="53"/>
        <v>684.3</v>
      </c>
      <c r="K493" s="13">
        <f t="shared" si="53"/>
        <v>4.3600000000000003</v>
      </c>
      <c r="L493" s="13">
        <f t="shared" si="53"/>
        <v>40.65</v>
      </c>
      <c r="M493" s="13">
        <f t="shared" si="53"/>
        <v>0.28999999999999998</v>
      </c>
      <c r="N493" s="13">
        <f t="shared" si="53"/>
        <v>0.74</v>
      </c>
      <c r="O493" s="13">
        <f t="shared" si="53"/>
        <v>2.11</v>
      </c>
    </row>
    <row r="494" spans="1:15">
      <c r="A494" s="45"/>
      <c r="B494" s="45"/>
      <c r="C494" s="4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6"/>
    </row>
    <row r="495" spans="1:15">
      <c r="A495" s="1"/>
      <c r="B495" s="1"/>
      <c r="C495" s="5" t="s">
        <v>47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6"/>
    </row>
    <row r="496" spans="1:15">
      <c r="A496" s="41" t="s">
        <v>0</v>
      </c>
      <c r="B496" s="41" t="s">
        <v>1</v>
      </c>
      <c r="C496" s="41" t="s">
        <v>2</v>
      </c>
      <c r="D496" s="41" t="s">
        <v>3</v>
      </c>
      <c r="E496" s="41" t="s">
        <v>4</v>
      </c>
      <c r="F496" s="41" t="s">
        <v>5</v>
      </c>
      <c r="G496" s="42" t="s">
        <v>6</v>
      </c>
      <c r="H496" s="41" t="s">
        <v>7</v>
      </c>
      <c r="I496" s="41"/>
      <c r="J496" s="41"/>
      <c r="K496" s="41"/>
      <c r="L496" s="41" t="s">
        <v>8</v>
      </c>
      <c r="M496" s="41"/>
      <c r="N496" s="41"/>
      <c r="O496" s="41"/>
    </row>
    <row r="497" spans="1:15" ht="39" customHeight="1">
      <c r="A497" s="41"/>
      <c r="B497" s="41"/>
      <c r="C497" s="41"/>
      <c r="D497" s="41"/>
      <c r="E497" s="41"/>
      <c r="F497" s="41"/>
      <c r="G497" s="42"/>
      <c r="H497" s="6" t="s">
        <v>9</v>
      </c>
      <c r="I497" s="6" t="s">
        <v>10</v>
      </c>
      <c r="J497" s="6" t="s">
        <v>11</v>
      </c>
      <c r="K497" s="6" t="s">
        <v>12</v>
      </c>
      <c r="L497" s="6" t="s">
        <v>13</v>
      </c>
      <c r="M497" s="6" t="s">
        <v>18</v>
      </c>
      <c r="N497" s="6" t="s">
        <v>14</v>
      </c>
      <c r="O497" s="6" t="s">
        <v>15</v>
      </c>
    </row>
    <row r="498" spans="1:15">
      <c r="A498" s="6"/>
      <c r="B498" s="6">
        <v>180</v>
      </c>
      <c r="C498" s="6" t="s">
        <v>73</v>
      </c>
      <c r="D498" s="6">
        <v>1.08</v>
      </c>
      <c r="E498" s="6">
        <v>0</v>
      </c>
      <c r="F498" s="6">
        <v>10.1</v>
      </c>
      <c r="G498" s="7">
        <v>46</v>
      </c>
      <c r="H498" s="6">
        <v>40.799999999999997</v>
      </c>
      <c r="I498" s="6">
        <v>15.6</v>
      </c>
      <c r="J498" s="6">
        <v>27.6</v>
      </c>
      <c r="K498" s="6">
        <v>0.36</v>
      </c>
      <c r="L498" s="6">
        <v>0.06</v>
      </c>
      <c r="M498" s="6">
        <v>0.04</v>
      </c>
      <c r="N498" s="6">
        <v>0.24</v>
      </c>
      <c r="O498" s="22">
        <v>72</v>
      </c>
    </row>
    <row r="499" spans="1:15">
      <c r="A499" s="9"/>
      <c r="B499" s="9"/>
      <c r="C499" s="9"/>
      <c r="D499" s="10"/>
      <c r="E499" s="6"/>
      <c r="F499" s="6"/>
      <c r="G499" s="10"/>
      <c r="H499" s="10"/>
      <c r="I499" s="10"/>
      <c r="J499" s="10"/>
      <c r="K499" s="6"/>
      <c r="L499" s="10"/>
      <c r="M499" s="10"/>
      <c r="N499" s="10"/>
      <c r="O499" s="10"/>
    </row>
    <row r="500" spans="1:15">
      <c r="A500" s="9"/>
      <c r="B500" s="9"/>
      <c r="C500" s="12" t="s">
        <v>31</v>
      </c>
      <c r="D500" s="13">
        <f t="shared" ref="D500:O500" si="54">SUM(D498:D499)</f>
        <v>1.08</v>
      </c>
      <c r="E500" s="13">
        <f t="shared" si="54"/>
        <v>0</v>
      </c>
      <c r="F500" s="13">
        <f>SUM(F498:F499)</f>
        <v>10.1</v>
      </c>
      <c r="G500" s="13">
        <f t="shared" si="54"/>
        <v>46</v>
      </c>
      <c r="H500" s="13">
        <f t="shared" si="54"/>
        <v>40.799999999999997</v>
      </c>
      <c r="I500" s="13">
        <f t="shared" si="54"/>
        <v>15.6</v>
      </c>
      <c r="J500" s="13">
        <f t="shared" si="54"/>
        <v>27.6</v>
      </c>
      <c r="K500" s="13">
        <f>SUM(K498:K499)</f>
        <v>0.36</v>
      </c>
      <c r="L500" s="13">
        <f t="shared" si="54"/>
        <v>0.06</v>
      </c>
      <c r="M500" s="13">
        <f t="shared" si="54"/>
        <v>0.04</v>
      </c>
      <c r="N500" s="13">
        <f t="shared" si="54"/>
        <v>0.24</v>
      </c>
      <c r="O500" s="13">
        <f t="shared" si="54"/>
        <v>72</v>
      </c>
    </row>
    <row r="501" spans="1: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6"/>
    </row>
    <row r="502" spans="1:15">
      <c r="A502" s="1"/>
      <c r="B502" s="1"/>
      <c r="C502" s="1" t="s">
        <v>61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6"/>
    </row>
    <row r="503" spans="1:15">
      <c r="A503" s="41" t="s">
        <v>0</v>
      </c>
      <c r="B503" s="41" t="s">
        <v>1</v>
      </c>
      <c r="C503" s="41" t="s">
        <v>2</v>
      </c>
      <c r="D503" s="41" t="s">
        <v>3</v>
      </c>
      <c r="E503" s="41" t="s">
        <v>4</v>
      </c>
      <c r="F503" s="41" t="s">
        <v>5</v>
      </c>
      <c r="G503" s="42" t="s">
        <v>6</v>
      </c>
      <c r="H503" s="41" t="s">
        <v>7</v>
      </c>
      <c r="I503" s="41"/>
      <c r="J503" s="41"/>
      <c r="K503" s="41"/>
      <c r="L503" s="41" t="s">
        <v>8</v>
      </c>
      <c r="M503" s="41"/>
      <c r="N503" s="41"/>
      <c r="O503" s="41"/>
    </row>
    <row r="504" spans="1:15" ht="38.25" customHeight="1">
      <c r="A504" s="41"/>
      <c r="B504" s="41"/>
      <c r="C504" s="41"/>
      <c r="D504" s="41"/>
      <c r="E504" s="41"/>
      <c r="F504" s="41"/>
      <c r="G504" s="42"/>
      <c r="H504" s="6" t="s">
        <v>9</v>
      </c>
      <c r="I504" s="6" t="s">
        <v>10</v>
      </c>
      <c r="J504" s="6" t="s">
        <v>11</v>
      </c>
      <c r="K504" s="6" t="s">
        <v>12</v>
      </c>
      <c r="L504" s="6" t="s">
        <v>13</v>
      </c>
      <c r="M504" s="6" t="s">
        <v>18</v>
      </c>
      <c r="N504" s="6" t="s">
        <v>14</v>
      </c>
      <c r="O504" s="6" t="s">
        <v>15</v>
      </c>
    </row>
    <row r="505" spans="1:15" ht="29.25" customHeight="1">
      <c r="A505" s="6"/>
      <c r="B505" s="6">
        <v>60</v>
      </c>
      <c r="C505" s="6" t="s">
        <v>52</v>
      </c>
      <c r="D505" s="6">
        <v>0.8</v>
      </c>
      <c r="E505" s="6">
        <v>0.1</v>
      </c>
      <c r="F505" s="6">
        <v>2.6</v>
      </c>
      <c r="G505" s="7">
        <v>13</v>
      </c>
      <c r="H505" s="6">
        <v>24</v>
      </c>
      <c r="I505" s="6">
        <v>14</v>
      </c>
      <c r="J505" s="6">
        <v>42</v>
      </c>
      <c r="K505" s="6">
        <v>0.6</v>
      </c>
      <c r="L505" s="6">
        <v>7.0000000000000007E-2</v>
      </c>
      <c r="M505" s="6">
        <v>0.03</v>
      </c>
      <c r="N505" s="6">
        <v>0.2</v>
      </c>
      <c r="O505" s="6">
        <v>10</v>
      </c>
    </row>
    <row r="506" spans="1:15" ht="25.5" customHeight="1">
      <c r="A506" s="9">
        <v>219</v>
      </c>
      <c r="B506" s="9">
        <v>250</v>
      </c>
      <c r="C506" s="9" t="s">
        <v>159</v>
      </c>
      <c r="D506" s="10">
        <v>2.15</v>
      </c>
      <c r="E506" s="10">
        <v>2.27</v>
      </c>
      <c r="F506" s="10">
        <v>13.17</v>
      </c>
      <c r="G506" s="10">
        <v>83.8</v>
      </c>
      <c r="H506" s="10">
        <v>19.68</v>
      </c>
      <c r="I506" s="10">
        <v>21.6</v>
      </c>
      <c r="J506" s="10">
        <v>53.32</v>
      </c>
      <c r="K506" s="10">
        <v>0.87</v>
      </c>
      <c r="L506" s="10">
        <v>0</v>
      </c>
      <c r="M506" s="10">
        <v>0.09</v>
      </c>
      <c r="N506" s="10"/>
      <c r="O506" s="10">
        <v>6.6</v>
      </c>
    </row>
    <row r="507" spans="1:15">
      <c r="A507" s="9">
        <v>324</v>
      </c>
      <c r="B507" s="9">
        <v>80</v>
      </c>
      <c r="C507" s="9" t="s">
        <v>117</v>
      </c>
      <c r="D507" s="10">
        <v>11.43</v>
      </c>
      <c r="E507" s="10">
        <v>5.31</v>
      </c>
      <c r="F507" s="10">
        <v>15.1</v>
      </c>
      <c r="G507" s="10">
        <v>154</v>
      </c>
      <c r="H507" s="10">
        <v>58</v>
      </c>
      <c r="I507" s="10">
        <v>29</v>
      </c>
      <c r="J507" s="10">
        <v>155</v>
      </c>
      <c r="K507" s="10">
        <v>1.1000000000000001</v>
      </c>
      <c r="L507" s="10">
        <v>0.01</v>
      </c>
      <c r="M507" s="10">
        <v>0.08</v>
      </c>
      <c r="N507" s="10">
        <v>1.62</v>
      </c>
      <c r="O507" s="10">
        <v>0.4</v>
      </c>
    </row>
    <row r="508" spans="1:15">
      <c r="A508" s="9">
        <v>472</v>
      </c>
      <c r="B508" s="9">
        <v>150</v>
      </c>
      <c r="C508" s="9" t="s">
        <v>48</v>
      </c>
      <c r="D508" s="10">
        <v>3</v>
      </c>
      <c r="E508" s="10">
        <v>5</v>
      </c>
      <c r="F508" s="10">
        <v>21</v>
      </c>
      <c r="G508" s="10">
        <v>159</v>
      </c>
      <c r="H508" s="10">
        <v>40</v>
      </c>
      <c r="I508" s="10">
        <v>31</v>
      </c>
      <c r="J508" s="10">
        <v>90</v>
      </c>
      <c r="K508" s="10">
        <v>1.2</v>
      </c>
      <c r="L508" s="10">
        <v>0</v>
      </c>
      <c r="M508" s="10">
        <v>0.15</v>
      </c>
      <c r="N508" s="10">
        <v>1.5</v>
      </c>
      <c r="O508" s="10">
        <v>25</v>
      </c>
    </row>
    <row r="509" spans="1:15" ht="25.5">
      <c r="A509" s="6">
        <v>585</v>
      </c>
      <c r="B509" s="6">
        <v>200</v>
      </c>
      <c r="C509" s="6" t="s">
        <v>65</v>
      </c>
      <c r="D509" s="6">
        <v>0.2</v>
      </c>
      <c r="E509" s="6">
        <v>0</v>
      </c>
      <c r="F509" s="6">
        <v>28</v>
      </c>
      <c r="G509" s="7">
        <v>112</v>
      </c>
      <c r="H509" s="6">
        <v>14</v>
      </c>
      <c r="I509" s="6">
        <v>4</v>
      </c>
      <c r="J509" s="6">
        <v>4</v>
      </c>
      <c r="K509" s="6">
        <v>1</v>
      </c>
      <c r="L509" s="6">
        <v>0</v>
      </c>
      <c r="M509" s="6">
        <v>0.02</v>
      </c>
      <c r="N509" s="6">
        <v>0.1</v>
      </c>
      <c r="O509" s="6">
        <v>8</v>
      </c>
    </row>
    <row r="510" spans="1:15">
      <c r="A510" s="9"/>
      <c r="B510" s="9">
        <v>40</v>
      </c>
      <c r="C510" s="9" t="s">
        <v>17</v>
      </c>
      <c r="D510" s="10">
        <v>2.7</v>
      </c>
      <c r="E510" s="10">
        <v>0.48</v>
      </c>
      <c r="F510" s="10">
        <v>18.5</v>
      </c>
      <c r="G510" s="10">
        <v>86</v>
      </c>
      <c r="H510" s="10">
        <v>12</v>
      </c>
      <c r="I510" s="10">
        <v>18.399999999999999</v>
      </c>
      <c r="J510" s="11">
        <v>49</v>
      </c>
      <c r="K510" s="11">
        <v>0.9</v>
      </c>
      <c r="L510" s="10">
        <v>0</v>
      </c>
      <c r="M510" s="10">
        <v>0.06</v>
      </c>
      <c r="N510" s="10">
        <v>0.48</v>
      </c>
      <c r="O510" s="10">
        <v>0</v>
      </c>
    </row>
    <row r="511" spans="1:15" customFormat="1">
      <c r="A511" s="31"/>
      <c r="B511" s="31">
        <v>40</v>
      </c>
      <c r="C511" s="32" t="s">
        <v>45</v>
      </c>
      <c r="D511" s="33">
        <v>3.04</v>
      </c>
      <c r="E511" s="33">
        <v>0.24</v>
      </c>
      <c r="F511" s="33">
        <v>20.9</v>
      </c>
      <c r="G511" s="33">
        <v>93</v>
      </c>
      <c r="H511" s="33">
        <v>8</v>
      </c>
      <c r="I511" s="33">
        <v>5.6</v>
      </c>
      <c r="J511" s="34">
        <v>26</v>
      </c>
      <c r="K511" s="34">
        <v>0.36</v>
      </c>
      <c r="L511" s="33">
        <v>0</v>
      </c>
      <c r="M511" s="33">
        <v>0.04</v>
      </c>
      <c r="N511" s="33">
        <v>0.37</v>
      </c>
      <c r="O511" s="33">
        <v>0</v>
      </c>
    </row>
    <row r="512" spans="1:15">
      <c r="A512" s="9"/>
      <c r="B512" s="6"/>
      <c r="C512" s="12" t="s">
        <v>19</v>
      </c>
      <c r="D512" s="13">
        <f t="shared" ref="D512:O512" si="55">SUM(D504:D510)</f>
        <v>20.279999999999998</v>
      </c>
      <c r="E512" s="13">
        <f t="shared" si="55"/>
        <v>13.16</v>
      </c>
      <c r="F512" s="13">
        <f t="shared" si="55"/>
        <v>98.37</v>
      </c>
      <c r="G512" s="13">
        <f t="shared" si="55"/>
        <v>607.79999999999995</v>
      </c>
      <c r="H512" s="13">
        <f t="shared" si="55"/>
        <v>167.68</v>
      </c>
      <c r="I512" s="13">
        <f t="shared" si="55"/>
        <v>118</v>
      </c>
      <c r="J512" s="13">
        <f t="shared" si="55"/>
        <v>393.32</v>
      </c>
      <c r="K512" s="13">
        <f t="shared" si="55"/>
        <v>5.6700000000000008</v>
      </c>
      <c r="L512" s="13">
        <f t="shared" si="55"/>
        <v>0.08</v>
      </c>
      <c r="M512" s="13">
        <f t="shared" si="55"/>
        <v>0.43</v>
      </c>
      <c r="N512" s="13">
        <f t="shared" si="55"/>
        <v>3.9000000000000004</v>
      </c>
      <c r="O512" s="13">
        <f t="shared" si="55"/>
        <v>50</v>
      </c>
    </row>
    <row r="513" spans="1:15">
      <c r="A513" s="17"/>
      <c r="B513" s="14"/>
      <c r="C513" s="15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37"/>
    </row>
    <row r="514" spans="1:15">
      <c r="A514" s="1"/>
      <c r="B514" s="1"/>
      <c r="C514" s="1" t="s">
        <v>89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6"/>
    </row>
    <row r="515" spans="1:15">
      <c r="A515" s="41" t="s">
        <v>0</v>
      </c>
      <c r="B515" s="41" t="s">
        <v>1</v>
      </c>
      <c r="C515" s="41" t="s">
        <v>2</v>
      </c>
      <c r="D515" s="41" t="s">
        <v>3</v>
      </c>
      <c r="E515" s="41" t="s">
        <v>4</v>
      </c>
      <c r="F515" s="41" t="s">
        <v>5</v>
      </c>
      <c r="G515" s="42" t="s">
        <v>6</v>
      </c>
      <c r="H515" s="41" t="s">
        <v>7</v>
      </c>
      <c r="I515" s="41"/>
      <c r="J515" s="41"/>
      <c r="K515" s="41"/>
      <c r="L515" s="41" t="s">
        <v>8</v>
      </c>
      <c r="M515" s="41"/>
      <c r="N515" s="41"/>
      <c r="O515" s="41"/>
    </row>
    <row r="516" spans="1:15" ht="42.75" customHeight="1">
      <c r="A516" s="41"/>
      <c r="B516" s="41"/>
      <c r="C516" s="41"/>
      <c r="D516" s="41"/>
      <c r="E516" s="41"/>
      <c r="F516" s="41"/>
      <c r="G516" s="42"/>
      <c r="H516" s="6" t="s">
        <v>9</v>
      </c>
      <c r="I516" s="6" t="s">
        <v>10</v>
      </c>
      <c r="J516" s="6" t="s">
        <v>11</v>
      </c>
      <c r="K516" s="6" t="s">
        <v>12</v>
      </c>
      <c r="L516" s="6" t="s">
        <v>13</v>
      </c>
      <c r="M516" s="6" t="s">
        <v>18</v>
      </c>
      <c r="N516" s="6" t="s">
        <v>14</v>
      </c>
      <c r="O516" s="6" t="s">
        <v>15</v>
      </c>
    </row>
    <row r="517" spans="1:15" ht="25.5">
      <c r="A517" s="6">
        <v>695</v>
      </c>
      <c r="B517" s="6">
        <v>75</v>
      </c>
      <c r="C517" s="6" t="s">
        <v>125</v>
      </c>
      <c r="D517" s="6">
        <v>4.7</v>
      </c>
      <c r="E517" s="6">
        <v>2.2000000000000002</v>
      </c>
      <c r="F517" s="6">
        <v>48.4</v>
      </c>
      <c r="G517" s="7">
        <v>231</v>
      </c>
      <c r="H517" s="6">
        <v>24</v>
      </c>
      <c r="I517" s="6">
        <v>9</v>
      </c>
      <c r="J517" s="6">
        <v>38</v>
      </c>
      <c r="K517" s="6">
        <v>0.6</v>
      </c>
      <c r="L517" s="6">
        <v>0.01</v>
      </c>
      <c r="M517" s="6">
        <v>0.04</v>
      </c>
      <c r="N517" s="6">
        <v>0.56999999999999995</v>
      </c>
      <c r="O517" s="6">
        <v>0.4</v>
      </c>
    </row>
    <row r="518" spans="1:15" ht="15.75" customHeight="1">
      <c r="A518" s="6"/>
      <c r="B518" s="6">
        <v>200</v>
      </c>
      <c r="C518" s="6" t="s">
        <v>72</v>
      </c>
      <c r="D518" s="6">
        <v>0.6</v>
      </c>
      <c r="E518" s="6">
        <v>0</v>
      </c>
      <c r="F518" s="6">
        <v>37.299999999999997</v>
      </c>
      <c r="G518" s="7">
        <v>120</v>
      </c>
      <c r="H518" s="6">
        <v>3</v>
      </c>
      <c r="I518" s="6">
        <v>0</v>
      </c>
      <c r="J518" s="6">
        <v>36</v>
      </c>
      <c r="K518" s="6">
        <v>0.4</v>
      </c>
      <c r="L518" s="6">
        <v>0</v>
      </c>
      <c r="M518" s="6">
        <v>0.04</v>
      </c>
      <c r="N518" s="6">
        <v>0</v>
      </c>
      <c r="O518" s="6">
        <v>8</v>
      </c>
    </row>
    <row r="519" spans="1:15">
      <c r="A519" s="9"/>
      <c r="B519" s="9"/>
      <c r="C519" s="9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>
      <c r="A520" s="9"/>
      <c r="B520" s="6"/>
      <c r="C520" s="12" t="s">
        <v>19</v>
      </c>
      <c r="D520" s="13">
        <f t="shared" ref="D520:O520" si="56">SUM(D516:D518)</f>
        <v>5.3</v>
      </c>
      <c r="E520" s="13">
        <f t="shared" si="56"/>
        <v>2.2000000000000002</v>
      </c>
      <c r="F520" s="13">
        <f t="shared" si="56"/>
        <v>85.699999999999989</v>
      </c>
      <c r="G520" s="13">
        <f t="shared" si="56"/>
        <v>351</v>
      </c>
      <c r="H520" s="13">
        <f t="shared" si="56"/>
        <v>27</v>
      </c>
      <c r="I520" s="13">
        <f t="shared" si="56"/>
        <v>9</v>
      </c>
      <c r="J520" s="13">
        <f t="shared" si="56"/>
        <v>74</v>
      </c>
      <c r="K520" s="13">
        <f t="shared" si="56"/>
        <v>1</v>
      </c>
      <c r="L520" s="13">
        <f t="shared" si="56"/>
        <v>0.01</v>
      </c>
      <c r="M520" s="13">
        <f t="shared" si="56"/>
        <v>0.08</v>
      </c>
      <c r="N520" s="13">
        <f t="shared" si="56"/>
        <v>0.56999999999999995</v>
      </c>
      <c r="O520" s="13">
        <f t="shared" si="56"/>
        <v>8.4</v>
      </c>
    </row>
    <row r="521" spans="1:15">
      <c r="A521" s="17"/>
      <c r="B521" s="14"/>
      <c r="C521" s="15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37"/>
    </row>
    <row r="522" spans="1:15">
      <c r="A522" s="1"/>
      <c r="B522" s="1"/>
      <c r="C522" s="1" t="s">
        <v>90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6"/>
    </row>
    <row r="523" spans="1:15">
      <c r="A523" s="41" t="s">
        <v>0</v>
      </c>
      <c r="B523" s="41" t="s">
        <v>1</v>
      </c>
      <c r="C523" s="41" t="s">
        <v>2</v>
      </c>
      <c r="D523" s="41" t="s">
        <v>3</v>
      </c>
      <c r="E523" s="41" t="s">
        <v>4</v>
      </c>
      <c r="F523" s="41" t="s">
        <v>5</v>
      </c>
      <c r="G523" s="42" t="s">
        <v>6</v>
      </c>
      <c r="H523" s="41" t="s">
        <v>7</v>
      </c>
      <c r="I523" s="41"/>
      <c r="J523" s="41"/>
      <c r="K523" s="41"/>
      <c r="L523" s="41" t="s">
        <v>8</v>
      </c>
      <c r="M523" s="41"/>
      <c r="N523" s="41"/>
      <c r="O523" s="41"/>
    </row>
    <row r="524" spans="1:15" ht="38.25" customHeight="1">
      <c r="A524" s="41"/>
      <c r="B524" s="41"/>
      <c r="C524" s="41"/>
      <c r="D524" s="41"/>
      <c r="E524" s="41"/>
      <c r="F524" s="41"/>
      <c r="G524" s="42"/>
      <c r="H524" s="6" t="s">
        <v>9</v>
      </c>
      <c r="I524" s="6" t="s">
        <v>10</v>
      </c>
      <c r="J524" s="6" t="s">
        <v>11</v>
      </c>
      <c r="K524" s="6" t="s">
        <v>12</v>
      </c>
      <c r="L524" s="6" t="s">
        <v>13</v>
      </c>
      <c r="M524" s="6" t="s">
        <v>18</v>
      </c>
      <c r="N524" s="6" t="s">
        <v>14</v>
      </c>
      <c r="O524" s="6" t="s">
        <v>15</v>
      </c>
    </row>
    <row r="525" spans="1:15" ht="25.5">
      <c r="A525" s="9">
        <v>690</v>
      </c>
      <c r="B525" s="9" t="s">
        <v>123</v>
      </c>
      <c r="C525" s="9" t="s">
        <v>133</v>
      </c>
      <c r="D525" s="10">
        <v>21.3</v>
      </c>
      <c r="E525" s="10">
        <v>27</v>
      </c>
      <c r="F525" s="10">
        <v>20.2</v>
      </c>
      <c r="G525" s="10">
        <v>405</v>
      </c>
      <c r="H525" s="10">
        <v>124</v>
      </c>
      <c r="I525" s="10">
        <v>48.2</v>
      </c>
      <c r="J525" s="10">
        <v>266</v>
      </c>
      <c r="K525" s="10">
        <v>3.7</v>
      </c>
      <c r="L525" s="10">
        <v>0.18</v>
      </c>
      <c r="M525" s="10">
        <v>0.13</v>
      </c>
      <c r="N525" s="10">
        <v>3.6</v>
      </c>
      <c r="O525" s="10">
        <v>61.3</v>
      </c>
    </row>
    <row r="526" spans="1:15">
      <c r="A526" s="6">
        <v>627</v>
      </c>
      <c r="B526" s="6">
        <v>200</v>
      </c>
      <c r="C526" s="6" t="s">
        <v>16</v>
      </c>
      <c r="D526" s="6">
        <v>0.3</v>
      </c>
      <c r="E526" s="6">
        <v>0.1</v>
      </c>
      <c r="F526" s="6">
        <v>15.2</v>
      </c>
      <c r="G526" s="7">
        <v>61</v>
      </c>
      <c r="H526" s="6">
        <v>17</v>
      </c>
      <c r="I526" s="6">
        <v>7</v>
      </c>
      <c r="J526" s="6">
        <v>32</v>
      </c>
      <c r="K526" s="6">
        <v>0.9</v>
      </c>
      <c r="L526" s="6">
        <v>0</v>
      </c>
      <c r="M526" s="6">
        <v>0.06</v>
      </c>
      <c r="N526" s="6">
        <v>0.48</v>
      </c>
      <c r="O526" s="6">
        <v>0</v>
      </c>
    </row>
    <row r="527" spans="1:15">
      <c r="A527" s="9"/>
      <c r="B527" s="9">
        <v>40</v>
      </c>
      <c r="C527" s="9" t="s">
        <v>17</v>
      </c>
      <c r="D527" s="10">
        <v>2.7</v>
      </c>
      <c r="E527" s="10">
        <v>0.48</v>
      </c>
      <c r="F527" s="10">
        <v>18.5</v>
      </c>
      <c r="G527" s="10">
        <v>86</v>
      </c>
      <c r="H527" s="10">
        <v>12</v>
      </c>
      <c r="I527" s="10">
        <v>18.399999999999999</v>
      </c>
      <c r="J527" s="11">
        <v>49</v>
      </c>
      <c r="K527" s="11">
        <v>0.9</v>
      </c>
      <c r="L527" s="10">
        <v>0</v>
      </c>
      <c r="M527" s="10">
        <v>0.06</v>
      </c>
      <c r="N527" s="10">
        <v>0.48</v>
      </c>
      <c r="O527" s="10">
        <v>0</v>
      </c>
    </row>
    <row r="528" spans="1:15" customFormat="1">
      <c r="A528" s="31"/>
      <c r="B528" s="31">
        <v>40</v>
      </c>
      <c r="C528" s="32" t="s">
        <v>45</v>
      </c>
      <c r="D528" s="33">
        <v>3.04</v>
      </c>
      <c r="E528" s="33">
        <v>0.24</v>
      </c>
      <c r="F528" s="33">
        <v>20.9</v>
      </c>
      <c r="G528" s="33">
        <v>93</v>
      </c>
      <c r="H528" s="33">
        <v>8</v>
      </c>
      <c r="I528" s="33">
        <v>5.6</v>
      </c>
      <c r="J528" s="34">
        <v>26</v>
      </c>
      <c r="K528" s="34">
        <v>0.36</v>
      </c>
      <c r="L528" s="33">
        <v>0</v>
      </c>
      <c r="M528" s="33">
        <v>0.04</v>
      </c>
      <c r="N528" s="33">
        <v>0.37</v>
      </c>
      <c r="O528" s="33">
        <v>0</v>
      </c>
    </row>
    <row r="529" spans="1:15">
      <c r="A529" s="9"/>
      <c r="B529" s="9"/>
      <c r="C529" s="9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>
      <c r="A530" s="9"/>
      <c r="B530" s="6"/>
      <c r="C530" s="12" t="s">
        <v>19</v>
      </c>
      <c r="D530" s="13">
        <f t="shared" ref="D530:O530" si="57">SUM(D524:D528)</f>
        <v>27.34</v>
      </c>
      <c r="E530" s="13">
        <f t="shared" si="57"/>
        <v>27.82</v>
      </c>
      <c r="F530" s="13">
        <f t="shared" si="57"/>
        <v>74.8</v>
      </c>
      <c r="G530" s="13">
        <f t="shared" si="57"/>
        <v>645</v>
      </c>
      <c r="H530" s="13">
        <f t="shared" si="57"/>
        <v>161</v>
      </c>
      <c r="I530" s="13">
        <f t="shared" si="57"/>
        <v>79.199999999999989</v>
      </c>
      <c r="J530" s="13">
        <f t="shared" si="57"/>
        <v>373</v>
      </c>
      <c r="K530" s="13">
        <f t="shared" si="57"/>
        <v>5.8600000000000012</v>
      </c>
      <c r="L530" s="13">
        <f t="shared" si="57"/>
        <v>0.18</v>
      </c>
      <c r="M530" s="13">
        <f t="shared" si="57"/>
        <v>0.28999999999999998</v>
      </c>
      <c r="N530" s="13">
        <f t="shared" si="57"/>
        <v>4.9300000000000006</v>
      </c>
      <c r="O530" s="13">
        <f t="shared" si="57"/>
        <v>61.3</v>
      </c>
    </row>
    <row r="531" spans="1:15">
      <c r="A531" s="9"/>
      <c r="B531" s="6"/>
      <c r="C531" s="12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>
      <c r="A532" s="9"/>
      <c r="B532" s="6"/>
      <c r="C532" s="12" t="s">
        <v>91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ht="12.6" customHeight="1">
      <c r="A533" s="41" t="s">
        <v>0</v>
      </c>
      <c r="B533" s="41" t="s">
        <v>1</v>
      </c>
      <c r="C533" s="41" t="s">
        <v>2</v>
      </c>
      <c r="D533" s="41" t="s">
        <v>3</v>
      </c>
      <c r="E533" s="41" t="s">
        <v>4</v>
      </c>
      <c r="F533" s="41" t="s">
        <v>5</v>
      </c>
      <c r="G533" s="42" t="s">
        <v>6</v>
      </c>
      <c r="H533" s="41" t="s">
        <v>7</v>
      </c>
      <c r="I533" s="41"/>
      <c r="J533" s="41"/>
      <c r="K533" s="41"/>
      <c r="L533" s="41" t="s">
        <v>8</v>
      </c>
      <c r="M533" s="41"/>
      <c r="N533" s="41"/>
      <c r="O533" s="41"/>
    </row>
    <row r="534" spans="1:15" ht="38.25" customHeight="1">
      <c r="A534" s="41"/>
      <c r="B534" s="41"/>
      <c r="C534" s="41"/>
      <c r="D534" s="41"/>
      <c r="E534" s="41"/>
      <c r="F534" s="41"/>
      <c r="G534" s="42"/>
      <c r="H534" s="6" t="s">
        <v>9</v>
      </c>
      <c r="I534" s="6" t="s">
        <v>10</v>
      </c>
      <c r="J534" s="6" t="s">
        <v>11</v>
      </c>
      <c r="K534" s="6" t="s">
        <v>12</v>
      </c>
      <c r="L534" s="6" t="s">
        <v>13</v>
      </c>
      <c r="M534" s="6" t="s">
        <v>18</v>
      </c>
      <c r="N534" s="6" t="s">
        <v>14</v>
      </c>
      <c r="O534" s="6" t="s">
        <v>15</v>
      </c>
    </row>
    <row r="535" spans="1:15" ht="25.5">
      <c r="A535" s="6"/>
      <c r="B535" s="3">
        <v>150</v>
      </c>
      <c r="C535" s="6" t="s">
        <v>71</v>
      </c>
      <c r="D535" s="10">
        <v>6</v>
      </c>
      <c r="E535" s="10">
        <v>12</v>
      </c>
      <c r="F535" s="10">
        <v>8.3000000000000007</v>
      </c>
      <c r="G535" s="10">
        <v>171</v>
      </c>
      <c r="H535" s="10">
        <v>248</v>
      </c>
      <c r="I535" s="10">
        <v>28</v>
      </c>
      <c r="J535" s="10">
        <v>184</v>
      </c>
      <c r="K535" s="10">
        <v>0.2</v>
      </c>
      <c r="L535" s="10">
        <v>0.03</v>
      </c>
      <c r="M535" s="10">
        <v>0.04</v>
      </c>
      <c r="N535" s="10">
        <v>0.3</v>
      </c>
      <c r="O535" s="10">
        <v>0.7</v>
      </c>
    </row>
    <row r="536" spans="1:15">
      <c r="A536" s="9"/>
      <c r="B536" s="9"/>
      <c r="C536" s="9"/>
      <c r="D536" s="10"/>
      <c r="E536" s="10"/>
      <c r="F536" s="10"/>
      <c r="G536" s="10"/>
      <c r="H536" s="10"/>
      <c r="I536" s="10"/>
      <c r="J536" s="11"/>
      <c r="K536" s="11"/>
      <c r="L536" s="10"/>
      <c r="M536" s="10"/>
      <c r="N536" s="10"/>
      <c r="O536" s="10"/>
    </row>
    <row r="537" spans="1:15">
      <c r="A537" s="6"/>
      <c r="B537" s="18"/>
      <c r="C537" s="12" t="s">
        <v>19</v>
      </c>
      <c r="D537" s="13">
        <f>SUM(D535:D535)</f>
        <v>6</v>
      </c>
      <c r="E537" s="13">
        <f>SUM(E535:E535)</f>
        <v>12</v>
      </c>
      <c r="F537" s="13">
        <f>SUM(F535:F535)</f>
        <v>8.3000000000000007</v>
      </c>
      <c r="G537" s="13">
        <f>SUM(G535:G535)</f>
        <v>171</v>
      </c>
      <c r="H537" s="13">
        <f>SUM(H535:H535)</f>
        <v>248</v>
      </c>
      <c r="I537" s="13">
        <f t="shared" ref="I537:O537" si="58">SUM(I534:I535)</f>
        <v>28</v>
      </c>
      <c r="J537" s="13">
        <f t="shared" si="58"/>
        <v>184</v>
      </c>
      <c r="K537" s="13">
        <f t="shared" si="58"/>
        <v>0.2</v>
      </c>
      <c r="L537" s="13">
        <f t="shared" si="58"/>
        <v>0.03</v>
      </c>
      <c r="M537" s="13">
        <f t="shared" si="58"/>
        <v>0.04</v>
      </c>
      <c r="N537" s="13">
        <f t="shared" si="58"/>
        <v>0.3</v>
      </c>
      <c r="O537" s="13">
        <f t="shared" si="58"/>
        <v>0.7</v>
      </c>
    </row>
    <row r="538" spans="1:15">
      <c r="A538" s="9"/>
      <c r="B538" s="9"/>
      <c r="C538" s="9" t="s">
        <v>41</v>
      </c>
      <c r="D538" s="13">
        <v>71.8</v>
      </c>
      <c r="E538" s="13">
        <v>77.209999999999994</v>
      </c>
      <c r="F538" s="13">
        <v>322.02999999999997</v>
      </c>
      <c r="G538" s="13">
        <v>2238</v>
      </c>
      <c r="H538" s="13">
        <f t="shared" ref="H538:O538" si="59">H493+H512+H537</f>
        <v>1131.08</v>
      </c>
      <c r="I538" s="13">
        <f t="shared" si="59"/>
        <v>215.1</v>
      </c>
      <c r="J538" s="13">
        <f t="shared" si="59"/>
        <v>1261.6199999999999</v>
      </c>
      <c r="K538" s="13">
        <f t="shared" si="59"/>
        <v>10.23</v>
      </c>
      <c r="L538" s="13">
        <f t="shared" si="59"/>
        <v>40.76</v>
      </c>
      <c r="M538" s="13">
        <f t="shared" si="59"/>
        <v>0.76</v>
      </c>
      <c r="N538" s="13">
        <f t="shared" si="59"/>
        <v>4.9400000000000004</v>
      </c>
      <c r="O538" s="13">
        <f t="shared" si="59"/>
        <v>52.81</v>
      </c>
    </row>
    <row r="539" spans="1:15">
      <c r="A539" s="17"/>
      <c r="B539" s="17"/>
      <c r="C539" s="17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40"/>
    </row>
    <row r="540" spans="1:15">
      <c r="A540" s="45" t="s">
        <v>63</v>
      </c>
      <c r="B540" s="45"/>
      <c r="C540" s="45"/>
      <c r="D540" s="1"/>
      <c r="E540" s="1"/>
      <c r="F540" s="1"/>
      <c r="G540" s="1" t="s">
        <v>40</v>
      </c>
      <c r="H540" s="1"/>
      <c r="I540" s="1"/>
      <c r="J540" s="1"/>
      <c r="K540" s="1"/>
      <c r="L540" s="1"/>
      <c r="M540" s="1"/>
      <c r="N540" s="1"/>
      <c r="O540" s="36"/>
    </row>
    <row r="541" spans="1:15">
      <c r="A541" s="45" t="s">
        <v>23</v>
      </c>
      <c r="B541" s="45"/>
      <c r="C541" s="4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6"/>
    </row>
    <row r="542" spans="1:15">
      <c r="A542" s="45" t="s">
        <v>170</v>
      </c>
      <c r="B542" s="45"/>
      <c r="C542" s="4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6"/>
    </row>
    <row r="543" spans="1:15">
      <c r="A543" s="1"/>
      <c r="B543" s="1"/>
      <c r="C543" s="1" t="s">
        <v>33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6"/>
    </row>
    <row r="544" spans="1:15">
      <c r="A544" s="41" t="s">
        <v>0</v>
      </c>
      <c r="B544" s="41" t="s">
        <v>1</v>
      </c>
      <c r="C544" s="41" t="s">
        <v>2</v>
      </c>
      <c r="D544" s="41" t="s">
        <v>3</v>
      </c>
      <c r="E544" s="41" t="s">
        <v>4</v>
      </c>
      <c r="F544" s="41" t="s">
        <v>5</v>
      </c>
      <c r="G544" s="42" t="s">
        <v>6</v>
      </c>
      <c r="H544" s="41" t="s">
        <v>7</v>
      </c>
      <c r="I544" s="41"/>
      <c r="J544" s="41"/>
      <c r="K544" s="41"/>
      <c r="L544" s="41" t="s">
        <v>8</v>
      </c>
      <c r="M544" s="41"/>
      <c r="N544" s="41"/>
      <c r="O544" s="41"/>
    </row>
    <row r="545" spans="1:15" ht="38.25" customHeight="1">
      <c r="A545" s="41"/>
      <c r="B545" s="41"/>
      <c r="C545" s="41"/>
      <c r="D545" s="41"/>
      <c r="E545" s="41"/>
      <c r="F545" s="41"/>
      <c r="G545" s="42"/>
      <c r="H545" s="6" t="s">
        <v>9</v>
      </c>
      <c r="I545" s="6" t="s">
        <v>10</v>
      </c>
      <c r="J545" s="6" t="s">
        <v>11</v>
      </c>
      <c r="K545" s="6" t="s">
        <v>12</v>
      </c>
      <c r="L545" s="6" t="s">
        <v>13</v>
      </c>
      <c r="M545" s="6" t="s">
        <v>18</v>
      </c>
      <c r="N545" s="6" t="s">
        <v>14</v>
      </c>
      <c r="O545" s="6" t="s">
        <v>15</v>
      </c>
    </row>
    <row r="546" spans="1:15" ht="24.75" customHeight="1">
      <c r="A546" s="6">
        <v>499</v>
      </c>
      <c r="B546" s="6" t="s">
        <v>158</v>
      </c>
      <c r="C546" s="6" t="s">
        <v>114</v>
      </c>
      <c r="D546" s="6">
        <v>35</v>
      </c>
      <c r="E546" s="6">
        <v>24.7</v>
      </c>
      <c r="F546" s="6">
        <v>31</v>
      </c>
      <c r="G546" s="7">
        <v>589</v>
      </c>
      <c r="H546" s="6">
        <v>316</v>
      </c>
      <c r="I546" s="6">
        <v>49</v>
      </c>
      <c r="J546" s="6">
        <v>441</v>
      </c>
      <c r="K546" s="6">
        <v>1.31</v>
      </c>
      <c r="L546" s="6">
        <v>1.2</v>
      </c>
      <c r="M546" s="6">
        <v>0.11</v>
      </c>
      <c r="N546" s="6">
        <v>1.1000000000000001</v>
      </c>
      <c r="O546" s="6">
        <v>0.71</v>
      </c>
    </row>
    <row r="547" spans="1:15">
      <c r="A547" s="9">
        <v>397</v>
      </c>
      <c r="B547" s="9">
        <v>200</v>
      </c>
      <c r="C547" s="9" t="s">
        <v>58</v>
      </c>
      <c r="D547" s="10">
        <v>6</v>
      </c>
      <c r="E547" s="10">
        <v>6.3</v>
      </c>
      <c r="F547" s="10">
        <v>20.399999999999999</v>
      </c>
      <c r="G547" s="10">
        <v>156</v>
      </c>
      <c r="H547" s="10">
        <v>183</v>
      </c>
      <c r="I547" s="10">
        <v>23.3</v>
      </c>
      <c r="J547" s="10">
        <v>153.30000000000001</v>
      </c>
      <c r="K547" s="10">
        <v>0.39</v>
      </c>
      <c r="L547" s="10">
        <v>0.03</v>
      </c>
      <c r="M547" s="10">
        <v>0.06</v>
      </c>
      <c r="N547" s="10">
        <v>0.19</v>
      </c>
      <c r="O547" s="10">
        <v>1.6</v>
      </c>
    </row>
    <row r="548" spans="1:15">
      <c r="A548" s="6">
        <v>14</v>
      </c>
      <c r="B548" s="6">
        <v>10</v>
      </c>
      <c r="C548" s="6" t="s">
        <v>44</v>
      </c>
      <c r="D548" s="6">
        <v>0.09</v>
      </c>
      <c r="E548" s="6">
        <v>7.3</v>
      </c>
      <c r="F548" s="6">
        <v>0.13</v>
      </c>
      <c r="G548" s="7">
        <v>66</v>
      </c>
      <c r="H548" s="6">
        <v>2.4</v>
      </c>
      <c r="I548" s="6">
        <v>0</v>
      </c>
      <c r="J548" s="6">
        <v>3</v>
      </c>
      <c r="K548" s="6">
        <v>0.01</v>
      </c>
      <c r="L548" s="6">
        <v>40</v>
      </c>
      <c r="M548" s="6">
        <v>0</v>
      </c>
      <c r="N548" s="6">
        <v>0.01</v>
      </c>
      <c r="O548" s="6">
        <v>0</v>
      </c>
    </row>
    <row r="549" spans="1:15" customFormat="1">
      <c r="A549" s="31"/>
      <c r="B549" s="31">
        <v>40</v>
      </c>
      <c r="C549" s="32" t="s">
        <v>45</v>
      </c>
      <c r="D549" s="33">
        <v>3.04</v>
      </c>
      <c r="E549" s="33">
        <v>0.24</v>
      </c>
      <c r="F549" s="33">
        <v>20.9</v>
      </c>
      <c r="G549" s="33">
        <v>93</v>
      </c>
      <c r="H549" s="33">
        <v>8</v>
      </c>
      <c r="I549" s="33">
        <v>5.6</v>
      </c>
      <c r="J549" s="34">
        <v>26</v>
      </c>
      <c r="K549" s="34">
        <v>0.36</v>
      </c>
      <c r="L549" s="33">
        <v>0</v>
      </c>
      <c r="M549" s="33">
        <v>0.04</v>
      </c>
      <c r="N549" s="33">
        <v>0.37</v>
      </c>
      <c r="O549" s="33">
        <v>0</v>
      </c>
    </row>
    <row r="550" spans="1:15">
      <c r="A550" s="9"/>
      <c r="B550" s="9">
        <v>40</v>
      </c>
      <c r="C550" s="9" t="s">
        <v>156</v>
      </c>
      <c r="D550" s="10">
        <v>4.8</v>
      </c>
      <c r="E550" s="10">
        <v>4.0999999999999996</v>
      </c>
      <c r="F550" s="10">
        <v>0.3</v>
      </c>
      <c r="G550" s="10">
        <v>56.6</v>
      </c>
      <c r="H550" s="10">
        <v>22</v>
      </c>
      <c r="I550" s="10">
        <v>21.6</v>
      </c>
      <c r="J550" s="10">
        <v>74</v>
      </c>
      <c r="K550" s="10">
        <v>0.08</v>
      </c>
      <c r="L550" s="10">
        <v>56</v>
      </c>
      <c r="M550" s="10">
        <v>0.03</v>
      </c>
      <c r="N550" s="10">
        <v>0.08</v>
      </c>
      <c r="O550" s="10">
        <v>0</v>
      </c>
    </row>
    <row r="551" spans="1:15">
      <c r="A551" s="9"/>
      <c r="B551" s="9"/>
      <c r="C551" s="12" t="s">
        <v>31</v>
      </c>
      <c r="D551" s="13">
        <f>SUM(D546:D550)</f>
        <v>48.93</v>
      </c>
      <c r="E551" s="13">
        <f>SUM(E546:E550)</f>
        <v>42.64</v>
      </c>
      <c r="F551" s="13">
        <f>SUM(F546:F550)</f>
        <v>72.73</v>
      </c>
      <c r="G551" s="13">
        <f t="shared" ref="G551:O551" si="60">SUM(G546:G550)</f>
        <v>960.6</v>
      </c>
      <c r="H551" s="13">
        <f t="shared" si="60"/>
        <v>531.4</v>
      </c>
      <c r="I551" s="13">
        <f t="shared" si="60"/>
        <v>99.5</v>
      </c>
      <c r="J551" s="13">
        <f t="shared" si="60"/>
        <v>697.3</v>
      </c>
      <c r="K551" s="13">
        <f t="shared" si="60"/>
        <v>2.1500000000000004</v>
      </c>
      <c r="L551" s="13">
        <f t="shared" si="60"/>
        <v>97.22999999999999</v>
      </c>
      <c r="M551" s="13">
        <f t="shared" si="60"/>
        <v>0.24</v>
      </c>
      <c r="N551" s="13">
        <f t="shared" si="60"/>
        <v>1.75</v>
      </c>
      <c r="O551" s="13">
        <f t="shared" si="60"/>
        <v>2.31</v>
      </c>
    </row>
    <row r="552" spans="1:15">
      <c r="A552" s="45"/>
      <c r="B552" s="45"/>
      <c r="C552" s="4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6"/>
    </row>
    <row r="553" spans="1:15">
      <c r="A553" s="1"/>
      <c r="B553" s="1"/>
      <c r="C553" s="5" t="s">
        <v>47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6"/>
    </row>
    <row r="554" spans="1:15">
      <c r="A554" s="41" t="s">
        <v>0</v>
      </c>
      <c r="B554" s="41" t="s">
        <v>1</v>
      </c>
      <c r="C554" s="41" t="s">
        <v>2</v>
      </c>
      <c r="D554" s="41" t="s">
        <v>3</v>
      </c>
      <c r="E554" s="41" t="s">
        <v>4</v>
      </c>
      <c r="F554" s="41" t="s">
        <v>5</v>
      </c>
      <c r="G554" s="42" t="s">
        <v>6</v>
      </c>
      <c r="H554" s="41" t="s">
        <v>7</v>
      </c>
      <c r="I554" s="41"/>
      <c r="J554" s="41"/>
      <c r="K554" s="41"/>
      <c r="L554" s="41" t="s">
        <v>8</v>
      </c>
      <c r="M554" s="41"/>
      <c r="N554" s="41"/>
      <c r="O554" s="41"/>
    </row>
    <row r="555" spans="1:15" ht="39" customHeight="1">
      <c r="A555" s="41"/>
      <c r="B555" s="41"/>
      <c r="C555" s="41"/>
      <c r="D555" s="41"/>
      <c r="E555" s="41"/>
      <c r="F555" s="41"/>
      <c r="G555" s="42"/>
      <c r="H555" s="6" t="s">
        <v>9</v>
      </c>
      <c r="I555" s="6" t="s">
        <v>10</v>
      </c>
      <c r="J555" s="6" t="s">
        <v>11</v>
      </c>
      <c r="K555" s="6" t="s">
        <v>12</v>
      </c>
      <c r="L555" s="6" t="s">
        <v>13</v>
      </c>
      <c r="M555" s="6" t="s">
        <v>18</v>
      </c>
      <c r="N555" s="6" t="s">
        <v>14</v>
      </c>
      <c r="O555" s="6" t="s">
        <v>15</v>
      </c>
    </row>
    <row r="556" spans="1:15">
      <c r="A556" s="6"/>
      <c r="B556" s="6">
        <v>180</v>
      </c>
      <c r="C556" s="6" t="s">
        <v>73</v>
      </c>
      <c r="D556" s="6">
        <v>1.08</v>
      </c>
      <c r="E556" s="6">
        <v>0</v>
      </c>
      <c r="F556" s="6">
        <v>10.1</v>
      </c>
      <c r="G556" s="7">
        <v>46</v>
      </c>
      <c r="H556" s="6">
        <v>40.799999999999997</v>
      </c>
      <c r="I556" s="6">
        <v>15.6</v>
      </c>
      <c r="J556" s="6">
        <v>27.6</v>
      </c>
      <c r="K556" s="6">
        <v>0.36</v>
      </c>
      <c r="L556" s="6">
        <v>0.06</v>
      </c>
      <c r="M556" s="6">
        <v>0.04</v>
      </c>
      <c r="N556" s="6">
        <v>0.24</v>
      </c>
      <c r="O556" s="6">
        <v>72</v>
      </c>
    </row>
    <row r="557" spans="1: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</row>
    <row r="559" spans="1:15">
      <c r="A559" s="9"/>
      <c r="B559" s="9"/>
      <c r="C559" s="9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>
      <c r="A560" s="9"/>
      <c r="B560" s="9"/>
      <c r="C560" s="12" t="s">
        <v>31</v>
      </c>
      <c r="D560" s="13">
        <f t="shared" ref="D560:O560" si="61">SUM(D556:D559)</f>
        <v>1.08</v>
      </c>
      <c r="E560" s="13">
        <f t="shared" si="61"/>
        <v>0</v>
      </c>
      <c r="F560" s="13">
        <f t="shared" si="61"/>
        <v>10.1</v>
      </c>
      <c r="G560" s="13">
        <f t="shared" si="61"/>
        <v>46</v>
      </c>
      <c r="H560" s="13">
        <f t="shared" si="61"/>
        <v>40.799999999999997</v>
      </c>
      <c r="I560" s="13">
        <f t="shared" si="61"/>
        <v>15.6</v>
      </c>
      <c r="J560" s="13">
        <f t="shared" si="61"/>
        <v>27.6</v>
      </c>
      <c r="K560" s="13">
        <f t="shared" si="61"/>
        <v>0.36</v>
      </c>
      <c r="L560" s="13">
        <f t="shared" si="61"/>
        <v>0.06</v>
      </c>
      <c r="M560" s="13">
        <f t="shared" si="61"/>
        <v>0.04</v>
      </c>
      <c r="N560" s="13">
        <f t="shared" si="61"/>
        <v>0.24</v>
      </c>
      <c r="O560" s="13">
        <f t="shared" si="61"/>
        <v>72</v>
      </c>
    </row>
    <row r="561" spans="1:15">
      <c r="A561" s="17"/>
      <c r="B561" s="17"/>
      <c r="C561" s="17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40"/>
    </row>
    <row r="562" spans="1:15">
      <c r="A562" s="1"/>
      <c r="B562" s="1"/>
      <c r="C562" s="1" t="s">
        <v>64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6"/>
    </row>
    <row r="563" spans="1:15">
      <c r="A563" s="41" t="s">
        <v>0</v>
      </c>
      <c r="B563" s="41" t="s">
        <v>1</v>
      </c>
      <c r="C563" s="41" t="s">
        <v>2</v>
      </c>
      <c r="D563" s="41" t="s">
        <v>3</v>
      </c>
      <c r="E563" s="41" t="s">
        <v>4</v>
      </c>
      <c r="F563" s="41" t="s">
        <v>5</v>
      </c>
      <c r="G563" s="42" t="s">
        <v>6</v>
      </c>
      <c r="H563" s="41" t="s">
        <v>7</v>
      </c>
      <c r="I563" s="41"/>
      <c r="J563" s="41"/>
      <c r="K563" s="41"/>
      <c r="L563" s="41" t="s">
        <v>8</v>
      </c>
      <c r="M563" s="41"/>
      <c r="N563" s="41"/>
      <c r="O563" s="41"/>
    </row>
    <row r="564" spans="1:15" ht="36.75" customHeight="1">
      <c r="A564" s="41"/>
      <c r="B564" s="41"/>
      <c r="C564" s="41"/>
      <c r="D564" s="41"/>
      <c r="E564" s="41"/>
      <c r="F564" s="41"/>
      <c r="G564" s="42"/>
      <c r="H564" s="6" t="s">
        <v>9</v>
      </c>
      <c r="I564" s="6" t="s">
        <v>10</v>
      </c>
      <c r="J564" s="6" t="s">
        <v>11</v>
      </c>
      <c r="K564" s="6" t="s">
        <v>12</v>
      </c>
      <c r="L564" s="6" t="s">
        <v>13</v>
      </c>
      <c r="M564" s="6" t="s">
        <v>18</v>
      </c>
      <c r="N564" s="6" t="s">
        <v>14</v>
      </c>
      <c r="O564" s="6" t="s">
        <v>15</v>
      </c>
    </row>
    <row r="565" spans="1:15" ht="29.25" customHeight="1">
      <c r="A565" s="6"/>
      <c r="B565" s="6">
        <v>60</v>
      </c>
      <c r="C565" s="6" t="s">
        <v>52</v>
      </c>
      <c r="D565" s="6">
        <v>0.8</v>
      </c>
      <c r="E565" s="6">
        <v>0.1</v>
      </c>
      <c r="F565" s="6">
        <v>2.6</v>
      </c>
      <c r="G565" s="7">
        <v>13</v>
      </c>
      <c r="H565" s="6">
        <v>24</v>
      </c>
      <c r="I565" s="6">
        <v>14</v>
      </c>
      <c r="J565" s="6">
        <v>42</v>
      </c>
      <c r="K565" s="6">
        <v>0.6</v>
      </c>
      <c r="L565" s="6">
        <v>7.0000000000000007E-2</v>
      </c>
      <c r="M565" s="6">
        <v>0.03</v>
      </c>
      <c r="N565" s="6">
        <v>0.2</v>
      </c>
      <c r="O565" s="6">
        <v>10</v>
      </c>
    </row>
    <row r="566" spans="1:15" ht="26.25" customHeight="1">
      <c r="A566" s="6">
        <v>110</v>
      </c>
      <c r="B566" s="6" t="s">
        <v>149</v>
      </c>
      <c r="C566" s="6" t="s">
        <v>118</v>
      </c>
      <c r="D566" s="6">
        <v>2.4</v>
      </c>
      <c r="E566" s="6">
        <v>3</v>
      </c>
      <c r="F566" s="6">
        <v>13.1</v>
      </c>
      <c r="G566" s="7">
        <v>85</v>
      </c>
      <c r="H566" s="6">
        <v>57</v>
      </c>
      <c r="I566" s="6">
        <v>29</v>
      </c>
      <c r="J566" s="6">
        <v>200</v>
      </c>
      <c r="K566" s="6">
        <v>1.3</v>
      </c>
      <c r="L566" s="6">
        <v>0</v>
      </c>
      <c r="M566" s="6">
        <v>0.04</v>
      </c>
      <c r="N566" s="6">
        <v>0.7</v>
      </c>
      <c r="O566" s="6">
        <v>10.7</v>
      </c>
    </row>
    <row r="567" spans="1:15">
      <c r="A567" s="6">
        <v>439</v>
      </c>
      <c r="B567" s="6">
        <v>80</v>
      </c>
      <c r="C567" s="6" t="s">
        <v>109</v>
      </c>
      <c r="D567" s="6">
        <v>19.2</v>
      </c>
      <c r="E567" s="6">
        <v>12.5</v>
      </c>
      <c r="F567" s="6">
        <v>0</v>
      </c>
      <c r="G567" s="7">
        <v>163</v>
      </c>
      <c r="H567" s="6">
        <v>42.5</v>
      </c>
      <c r="I567" s="6">
        <v>24.4</v>
      </c>
      <c r="J567" s="6">
        <v>201</v>
      </c>
      <c r="K567" s="6">
        <v>2.1</v>
      </c>
      <c r="L567" s="6">
        <v>0.05</v>
      </c>
      <c r="M567" s="6">
        <v>0.05</v>
      </c>
      <c r="N567" s="6">
        <v>7.9</v>
      </c>
      <c r="O567" s="6">
        <v>1.8</v>
      </c>
    </row>
    <row r="568" spans="1:15">
      <c r="A568" s="6">
        <v>465</v>
      </c>
      <c r="B568" s="6">
        <v>150</v>
      </c>
      <c r="C568" s="6" t="s">
        <v>103</v>
      </c>
      <c r="D568" s="6">
        <v>3.7</v>
      </c>
      <c r="E568" s="6">
        <v>5.8</v>
      </c>
      <c r="F568" s="6">
        <v>34.5</v>
      </c>
      <c r="G568" s="7">
        <v>208</v>
      </c>
      <c r="H568" s="6">
        <v>9</v>
      </c>
      <c r="I568" s="6">
        <v>22</v>
      </c>
      <c r="J568" s="6">
        <v>59</v>
      </c>
      <c r="K568" s="6">
        <v>0.6</v>
      </c>
      <c r="L568" s="6">
        <v>0</v>
      </c>
      <c r="M568" s="6">
        <v>0.03</v>
      </c>
      <c r="N568" s="6">
        <v>0.65</v>
      </c>
      <c r="O568" s="6">
        <v>0</v>
      </c>
    </row>
    <row r="569" spans="1:15" ht="12.75" customHeight="1">
      <c r="A569" s="9">
        <v>951</v>
      </c>
      <c r="B569" s="9">
        <v>200</v>
      </c>
      <c r="C569" s="9" t="s">
        <v>102</v>
      </c>
      <c r="D569" s="10">
        <v>0</v>
      </c>
      <c r="E569" s="10">
        <v>0</v>
      </c>
      <c r="F569" s="10">
        <v>26.8</v>
      </c>
      <c r="G569" s="10">
        <v>106</v>
      </c>
      <c r="H569" s="10">
        <v>12</v>
      </c>
      <c r="I569" s="10">
        <v>6</v>
      </c>
      <c r="J569" s="10">
        <v>2</v>
      </c>
      <c r="K569" s="10">
        <v>0.2</v>
      </c>
      <c r="L569" s="10">
        <v>0</v>
      </c>
      <c r="M569" s="10">
        <v>0</v>
      </c>
      <c r="N569" s="10">
        <v>0.02</v>
      </c>
      <c r="O569" s="10">
        <v>1.8</v>
      </c>
    </row>
    <row r="570" spans="1:15">
      <c r="A570" s="9"/>
      <c r="B570" s="9">
        <v>40</v>
      </c>
      <c r="C570" s="9" t="s">
        <v>17</v>
      </c>
      <c r="D570" s="10">
        <v>2.7</v>
      </c>
      <c r="E570" s="10">
        <v>0.48</v>
      </c>
      <c r="F570" s="10">
        <v>18.5</v>
      </c>
      <c r="G570" s="10">
        <v>86</v>
      </c>
      <c r="H570" s="10">
        <v>12</v>
      </c>
      <c r="I570" s="10">
        <v>18.399999999999999</v>
      </c>
      <c r="J570" s="11">
        <v>49</v>
      </c>
      <c r="K570" s="11">
        <v>0.9</v>
      </c>
      <c r="L570" s="10">
        <v>0</v>
      </c>
      <c r="M570" s="10">
        <v>0.06</v>
      </c>
      <c r="N570" s="10">
        <v>0.48</v>
      </c>
      <c r="O570" s="10">
        <v>0</v>
      </c>
    </row>
    <row r="571" spans="1:15" customFormat="1">
      <c r="A571" s="31"/>
      <c r="B571" s="31">
        <v>40</v>
      </c>
      <c r="C571" s="32" t="s">
        <v>45</v>
      </c>
      <c r="D571" s="33">
        <v>3.04</v>
      </c>
      <c r="E571" s="33">
        <v>0.24</v>
      </c>
      <c r="F571" s="33">
        <v>20.9</v>
      </c>
      <c r="G571" s="33">
        <v>93</v>
      </c>
      <c r="H571" s="33">
        <v>8</v>
      </c>
      <c r="I571" s="33">
        <v>5.6</v>
      </c>
      <c r="J571" s="34">
        <v>26</v>
      </c>
      <c r="K571" s="34">
        <v>0.36</v>
      </c>
      <c r="L571" s="33">
        <v>0</v>
      </c>
      <c r="M571" s="33">
        <v>0.04</v>
      </c>
      <c r="N571" s="33">
        <v>0.37</v>
      </c>
      <c r="O571" s="33">
        <v>0</v>
      </c>
    </row>
    <row r="572" spans="1:15">
      <c r="A572" s="6"/>
      <c r="B572" s="6"/>
      <c r="C572" s="12" t="s">
        <v>19</v>
      </c>
      <c r="D572" s="13">
        <f t="shared" ref="D572:O572" si="62">SUM(D564:D570)</f>
        <v>28.799999999999997</v>
      </c>
      <c r="E572" s="13">
        <f t="shared" si="62"/>
        <v>21.88</v>
      </c>
      <c r="F572" s="13">
        <f t="shared" si="62"/>
        <v>95.5</v>
      </c>
      <c r="G572" s="13">
        <f t="shared" si="62"/>
        <v>661</v>
      </c>
      <c r="H572" s="13">
        <f t="shared" si="62"/>
        <v>156.5</v>
      </c>
      <c r="I572" s="13">
        <f t="shared" si="62"/>
        <v>113.80000000000001</v>
      </c>
      <c r="J572" s="13">
        <f t="shared" si="62"/>
        <v>553</v>
      </c>
      <c r="K572" s="13">
        <f t="shared" si="62"/>
        <v>5.7</v>
      </c>
      <c r="L572" s="13">
        <f t="shared" si="62"/>
        <v>0.12000000000000001</v>
      </c>
      <c r="M572" s="13">
        <f t="shared" si="62"/>
        <v>0.21000000000000002</v>
      </c>
      <c r="N572" s="13">
        <f t="shared" si="62"/>
        <v>9.9500000000000011</v>
      </c>
      <c r="O572" s="13">
        <f t="shared" si="62"/>
        <v>24.3</v>
      </c>
    </row>
    <row r="573" spans="1:15">
      <c r="A573" s="14"/>
      <c r="B573" s="14"/>
      <c r="C573" s="15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37"/>
    </row>
    <row r="574" spans="1:15">
      <c r="A574" s="1"/>
      <c r="B574" s="1"/>
      <c r="C574" s="5" t="s">
        <v>92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6"/>
    </row>
    <row r="575" spans="1:15">
      <c r="A575" s="41" t="s">
        <v>0</v>
      </c>
      <c r="B575" s="41" t="s">
        <v>1</v>
      </c>
      <c r="C575" s="41" t="s">
        <v>2</v>
      </c>
      <c r="D575" s="41" t="s">
        <v>3</v>
      </c>
      <c r="E575" s="41" t="s">
        <v>4</v>
      </c>
      <c r="F575" s="41" t="s">
        <v>5</v>
      </c>
      <c r="G575" s="42" t="s">
        <v>6</v>
      </c>
      <c r="H575" s="41" t="s">
        <v>7</v>
      </c>
      <c r="I575" s="41"/>
      <c r="J575" s="41"/>
      <c r="K575" s="41"/>
      <c r="L575" s="41" t="s">
        <v>8</v>
      </c>
      <c r="M575" s="41"/>
      <c r="N575" s="41"/>
      <c r="O575" s="41"/>
    </row>
    <row r="576" spans="1:15" ht="40.5" customHeight="1">
      <c r="A576" s="41"/>
      <c r="B576" s="41"/>
      <c r="C576" s="41"/>
      <c r="D576" s="41"/>
      <c r="E576" s="41"/>
      <c r="F576" s="41"/>
      <c r="G576" s="42"/>
      <c r="H576" s="6" t="s">
        <v>9</v>
      </c>
      <c r="I576" s="6" t="s">
        <v>10</v>
      </c>
      <c r="J576" s="6" t="s">
        <v>11</v>
      </c>
      <c r="K576" s="6" t="s">
        <v>12</v>
      </c>
      <c r="L576" s="6" t="s">
        <v>13</v>
      </c>
      <c r="M576" s="6" t="s">
        <v>18</v>
      </c>
      <c r="N576" s="6" t="s">
        <v>14</v>
      </c>
      <c r="O576" s="6" t="s">
        <v>15</v>
      </c>
    </row>
    <row r="577" spans="1:15" ht="12.75" customHeight="1">
      <c r="A577" s="9">
        <v>2</v>
      </c>
      <c r="B577" s="9" t="s">
        <v>138</v>
      </c>
      <c r="C577" s="9" t="s">
        <v>137</v>
      </c>
      <c r="D577" s="10">
        <v>13.78</v>
      </c>
      <c r="E577" s="10">
        <v>12.64</v>
      </c>
      <c r="F577" s="10">
        <v>60.11</v>
      </c>
      <c r="G577" s="10">
        <v>394.35</v>
      </c>
      <c r="H577" s="10">
        <v>215.99</v>
      </c>
      <c r="I577" s="10">
        <v>42.91</v>
      </c>
      <c r="J577" s="10">
        <v>217</v>
      </c>
      <c r="K577" s="10">
        <v>1.74</v>
      </c>
      <c r="L577" s="10">
        <v>0.15</v>
      </c>
      <c r="M577" s="10">
        <v>0.17</v>
      </c>
      <c r="N577" s="10">
        <v>4.29</v>
      </c>
      <c r="O577" s="10">
        <v>0</v>
      </c>
    </row>
    <row r="578" spans="1:15">
      <c r="A578" s="9"/>
      <c r="B578" s="6">
        <v>200</v>
      </c>
      <c r="C578" s="6" t="s">
        <v>72</v>
      </c>
      <c r="D578" s="6">
        <v>0.6</v>
      </c>
      <c r="E578" s="6">
        <v>0</v>
      </c>
      <c r="F578" s="6">
        <v>37.299999999999997</v>
      </c>
      <c r="G578" s="7">
        <v>120</v>
      </c>
      <c r="H578" s="6">
        <v>3</v>
      </c>
      <c r="I578" s="6">
        <v>0</v>
      </c>
      <c r="J578" s="6">
        <v>36</v>
      </c>
      <c r="K578" s="6">
        <v>0.4</v>
      </c>
      <c r="L578" s="6">
        <v>0</v>
      </c>
      <c r="M578" s="6">
        <v>0.04</v>
      </c>
      <c r="N578" s="6">
        <v>0</v>
      </c>
      <c r="O578" s="6">
        <v>8</v>
      </c>
    </row>
    <row r="579" spans="1:15">
      <c r="A579" s="9"/>
      <c r="B579" s="9"/>
      <c r="C579" s="9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>
      <c r="A580" s="9"/>
      <c r="B580" s="9"/>
      <c r="C580" s="12" t="s">
        <v>31</v>
      </c>
      <c r="D580" s="13">
        <f t="shared" ref="D580:O580" si="63">SUM(D577:D579)</f>
        <v>14.379999999999999</v>
      </c>
      <c r="E580" s="13">
        <f t="shared" si="63"/>
        <v>12.64</v>
      </c>
      <c r="F580" s="13">
        <f t="shared" si="63"/>
        <v>97.41</v>
      </c>
      <c r="G580" s="13">
        <f t="shared" si="63"/>
        <v>514.35</v>
      </c>
      <c r="H580" s="13">
        <f t="shared" si="63"/>
        <v>218.99</v>
      </c>
      <c r="I580" s="13">
        <f t="shared" si="63"/>
        <v>42.91</v>
      </c>
      <c r="J580" s="13">
        <f t="shared" si="63"/>
        <v>253</v>
      </c>
      <c r="K580" s="13">
        <f t="shared" si="63"/>
        <v>2.14</v>
      </c>
      <c r="L580" s="13">
        <f t="shared" si="63"/>
        <v>0.15</v>
      </c>
      <c r="M580" s="13">
        <f t="shared" si="63"/>
        <v>0.21000000000000002</v>
      </c>
      <c r="N580" s="13">
        <f t="shared" si="63"/>
        <v>4.29</v>
      </c>
      <c r="O580" s="13">
        <f t="shared" si="63"/>
        <v>8</v>
      </c>
    </row>
    <row r="581" spans="1:15">
      <c r="A581" s="14"/>
      <c r="B581" s="14"/>
      <c r="C581" s="15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37"/>
    </row>
    <row r="582" spans="1:15">
      <c r="A582" s="1"/>
      <c r="B582" s="1"/>
      <c r="C582" s="1" t="s">
        <v>93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6"/>
    </row>
    <row r="583" spans="1:15">
      <c r="A583" s="41" t="s">
        <v>0</v>
      </c>
      <c r="B583" s="41" t="s">
        <v>1</v>
      </c>
      <c r="C583" s="41" t="s">
        <v>2</v>
      </c>
      <c r="D583" s="41" t="s">
        <v>3</v>
      </c>
      <c r="E583" s="41" t="s">
        <v>4</v>
      </c>
      <c r="F583" s="41" t="s">
        <v>5</v>
      </c>
      <c r="G583" s="42" t="s">
        <v>6</v>
      </c>
      <c r="H583" s="41" t="s">
        <v>7</v>
      </c>
      <c r="I583" s="41"/>
      <c r="J583" s="41"/>
      <c r="K583" s="41"/>
      <c r="L583" s="41" t="s">
        <v>8</v>
      </c>
      <c r="M583" s="41"/>
      <c r="N583" s="41"/>
      <c r="O583" s="41"/>
    </row>
    <row r="584" spans="1:15" ht="48" customHeight="1">
      <c r="A584" s="41"/>
      <c r="B584" s="41"/>
      <c r="C584" s="41"/>
      <c r="D584" s="41"/>
      <c r="E584" s="41"/>
      <c r="F584" s="41"/>
      <c r="G584" s="42"/>
      <c r="H584" s="6" t="s">
        <v>9</v>
      </c>
      <c r="I584" s="6" t="s">
        <v>10</v>
      </c>
      <c r="J584" s="6" t="s">
        <v>11</v>
      </c>
      <c r="K584" s="6" t="s">
        <v>12</v>
      </c>
      <c r="L584" s="6" t="s">
        <v>13</v>
      </c>
      <c r="M584" s="6" t="s">
        <v>18</v>
      </c>
      <c r="N584" s="6" t="s">
        <v>14</v>
      </c>
      <c r="O584" s="6" t="s">
        <v>15</v>
      </c>
    </row>
    <row r="585" spans="1:15" ht="25.5">
      <c r="A585" s="6">
        <v>416</v>
      </c>
      <c r="B585" s="6">
        <v>80</v>
      </c>
      <c r="C585" s="6" t="s">
        <v>116</v>
      </c>
      <c r="D585" s="6">
        <v>12.7</v>
      </c>
      <c r="E585" s="6">
        <v>10.199999999999999</v>
      </c>
      <c r="F585" s="6">
        <v>11.6</v>
      </c>
      <c r="G585" s="7">
        <v>194</v>
      </c>
      <c r="H585" s="6">
        <v>38</v>
      </c>
      <c r="I585" s="6">
        <v>49</v>
      </c>
      <c r="J585" s="6">
        <v>247</v>
      </c>
      <c r="K585" s="6">
        <v>7.7</v>
      </c>
      <c r="L585" s="6">
        <v>0</v>
      </c>
      <c r="M585" s="6">
        <v>0.14000000000000001</v>
      </c>
      <c r="N585" s="6">
        <v>3.7</v>
      </c>
      <c r="O585" s="6">
        <v>2</v>
      </c>
    </row>
    <row r="586" spans="1:15" ht="12" customHeight="1">
      <c r="A586" s="6">
        <v>487</v>
      </c>
      <c r="B586" s="6">
        <v>150</v>
      </c>
      <c r="C586" s="6" t="s">
        <v>104</v>
      </c>
      <c r="D586" s="6">
        <v>2</v>
      </c>
      <c r="E586" s="6">
        <v>6</v>
      </c>
      <c r="F586" s="6">
        <v>15</v>
      </c>
      <c r="G586" s="7">
        <v>132</v>
      </c>
      <c r="H586" s="6">
        <v>42</v>
      </c>
      <c r="I586" s="6">
        <v>32</v>
      </c>
      <c r="J586" s="6">
        <v>90</v>
      </c>
      <c r="K586" s="6">
        <v>1.2</v>
      </c>
      <c r="L586" s="6"/>
      <c r="M586" s="6">
        <v>0.15</v>
      </c>
      <c r="N586" s="6">
        <v>0.6</v>
      </c>
      <c r="O586" s="6">
        <v>2.5</v>
      </c>
    </row>
    <row r="587" spans="1:15">
      <c r="A587" s="6">
        <v>627</v>
      </c>
      <c r="B587" s="6">
        <v>200</v>
      </c>
      <c r="C587" s="6" t="s">
        <v>16</v>
      </c>
      <c r="D587" s="6">
        <v>0.3</v>
      </c>
      <c r="E587" s="6">
        <v>0.1</v>
      </c>
      <c r="F587" s="6">
        <v>15.2</v>
      </c>
      <c r="G587" s="7">
        <v>61</v>
      </c>
      <c r="H587" s="6">
        <v>17</v>
      </c>
      <c r="I587" s="6">
        <v>7</v>
      </c>
      <c r="J587" s="6">
        <v>32</v>
      </c>
      <c r="K587" s="6">
        <v>0.9</v>
      </c>
      <c r="L587" s="6">
        <v>0</v>
      </c>
      <c r="M587" s="6">
        <v>0.06</v>
      </c>
      <c r="N587" s="6">
        <v>0.48</v>
      </c>
      <c r="O587" s="6">
        <v>0</v>
      </c>
    </row>
    <row r="588" spans="1:15">
      <c r="A588" s="6"/>
      <c r="B588" s="6">
        <v>40</v>
      </c>
      <c r="C588" s="9" t="s">
        <v>17</v>
      </c>
      <c r="D588" s="10">
        <v>2.7</v>
      </c>
      <c r="E588" s="10">
        <v>0.48</v>
      </c>
      <c r="F588" s="10">
        <v>18.5</v>
      </c>
      <c r="G588" s="10">
        <v>86</v>
      </c>
      <c r="H588" s="10">
        <v>12</v>
      </c>
      <c r="I588" s="10">
        <v>18.399999999999999</v>
      </c>
      <c r="J588" s="11">
        <v>49</v>
      </c>
      <c r="K588" s="11">
        <v>0.9</v>
      </c>
      <c r="L588" s="10">
        <v>0</v>
      </c>
      <c r="M588" s="10">
        <v>0.06</v>
      </c>
      <c r="N588" s="10">
        <v>0.48</v>
      </c>
      <c r="O588" s="10">
        <v>0</v>
      </c>
    </row>
    <row r="589" spans="1:15" customFormat="1">
      <c r="A589" s="31"/>
      <c r="B589" s="31">
        <v>40</v>
      </c>
      <c r="C589" s="32" t="s">
        <v>45</v>
      </c>
      <c r="D589" s="33">
        <v>3.04</v>
      </c>
      <c r="E589" s="33">
        <v>0.24</v>
      </c>
      <c r="F589" s="33">
        <v>20.9</v>
      </c>
      <c r="G589" s="33">
        <v>93</v>
      </c>
      <c r="H589" s="33">
        <v>8</v>
      </c>
      <c r="I589" s="33">
        <v>5.6</v>
      </c>
      <c r="J589" s="34">
        <v>26</v>
      </c>
      <c r="K589" s="34">
        <v>0.36</v>
      </c>
      <c r="L589" s="33">
        <v>0</v>
      </c>
      <c r="M589" s="33">
        <v>0.04</v>
      </c>
      <c r="N589" s="33">
        <v>0.37</v>
      </c>
      <c r="O589" s="33">
        <v>0</v>
      </c>
    </row>
    <row r="590" spans="1:15">
      <c r="A590" s="9"/>
      <c r="B590" s="9"/>
      <c r="C590" s="9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>
      <c r="A591" s="6"/>
      <c r="B591" s="6"/>
      <c r="C591" s="12" t="s">
        <v>19</v>
      </c>
      <c r="D591" s="13">
        <f t="shared" ref="D591:O591" si="64">SUM(D584:D589)</f>
        <v>20.74</v>
      </c>
      <c r="E591" s="13">
        <f t="shared" si="64"/>
        <v>17.02</v>
      </c>
      <c r="F591" s="13">
        <f t="shared" si="64"/>
        <v>81.199999999999989</v>
      </c>
      <c r="G591" s="13">
        <f t="shared" si="64"/>
        <v>566</v>
      </c>
      <c r="H591" s="13">
        <f t="shared" si="64"/>
        <v>117</v>
      </c>
      <c r="I591" s="13">
        <f t="shared" si="64"/>
        <v>112</v>
      </c>
      <c r="J591" s="13">
        <f t="shared" si="64"/>
        <v>444</v>
      </c>
      <c r="K591" s="13">
        <f t="shared" si="64"/>
        <v>11.06</v>
      </c>
      <c r="L591" s="13">
        <f t="shared" si="64"/>
        <v>0</v>
      </c>
      <c r="M591" s="13">
        <f t="shared" si="64"/>
        <v>0.45</v>
      </c>
      <c r="N591" s="13">
        <f t="shared" si="64"/>
        <v>5.63</v>
      </c>
      <c r="O591" s="13">
        <f t="shared" si="64"/>
        <v>4.5</v>
      </c>
    </row>
    <row r="592" spans="1:15">
      <c r="A592" s="14"/>
      <c r="B592" s="14"/>
      <c r="C592" s="15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37"/>
    </row>
    <row r="593" spans="1:15">
      <c r="A593" s="14"/>
      <c r="B593" s="14"/>
      <c r="C593" s="15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37"/>
    </row>
    <row r="594" spans="1:15">
      <c r="A594" s="14"/>
      <c r="B594" s="14"/>
      <c r="C594" s="15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37"/>
    </row>
    <row r="595" spans="1:15">
      <c r="A595" s="17"/>
      <c r="B595" s="17"/>
      <c r="C595" s="17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37"/>
    </row>
    <row r="596" spans="1:15">
      <c r="A596" s="17"/>
      <c r="B596" s="17"/>
      <c r="C596" s="17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37"/>
    </row>
    <row r="597" spans="1:15">
      <c r="A597" s="17"/>
      <c r="B597" s="17"/>
      <c r="C597" s="15" t="s">
        <v>94</v>
      </c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37"/>
    </row>
    <row r="598" spans="1:15">
      <c r="A598" s="41" t="s">
        <v>0</v>
      </c>
      <c r="B598" s="41" t="s">
        <v>1</v>
      </c>
      <c r="C598" s="41" t="s">
        <v>2</v>
      </c>
      <c r="D598" s="41" t="s">
        <v>3</v>
      </c>
      <c r="E598" s="41" t="s">
        <v>4</v>
      </c>
      <c r="F598" s="41" t="s">
        <v>5</v>
      </c>
      <c r="G598" s="42" t="s">
        <v>6</v>
      </c>
      <c r="H598" s="41" t="s">
        <v>7</v>
      </c>
      <c r="I598" s="41"/>
      <c r="J598" s="41"/>
      <c r="K598" s="41"/>
      <c r="L598" s="41" t="s">
        <v>8</v>
      </c>
      <c r="M598" s="41"/>
      <c r="N598" s="41"/>
      <c r="O598" s="41"/>
    </row>
    <row r="599" spans="1:15" ht="38.25" customHeight="1">
      <c r="A599" s="41"/>
      <c r="B599" s="41"/>
      <c r="C599" s="41"/>
      <c r="D599" s="41"/>
      <c r="E599" s="41"/>
      <c r="F599" s="41"/>
      <c r="G599" s="42"/>
      <c r="H599" s="6" t="s">
        <v>9</v>
      </c>
      <c r="I599" s="6" t="s">
        <v>10</v>
      </c>
      <c r="J599" s="6" t="s">
        <v>11</v>
      </c>
      <c r="K599" s="6" t="s">
        <v>12</v>
      </c>
      <c r="L599" s="6" t="s">
        <v>13</v>
      </c>
      <c r="M599" s="6" t="s">
        <v>18</v>
      </c>
      <c r="N599" s="6" t="s">
        <v>14</v>
      </c>
      <c r="O599" s="6" t="s">
        <v>15</v>
      </c>
    </row>
    <row r="600" spans="1:15" ht="25.5">
      <c r="A600" s="6"/>
      <c r="B600" s="3">
        <v>150</v>
      </c>
      <c r="C600" s="6" t="s">
        <v>71</v>
      </c>
      <c r="D600" s="10">
        <v>6</v>
      </c>
      <c r="E600" s="10">
        <v>12</v>
      </c>
      <c r="F600" s="10">
        <v>8.3000000000000007</v>
      </c>
      <c r="G600" s="10">
        <v>171</v>
      </c>
      <c r="H600" s="10">
        <v>248</v>
      </c>
      <c r="I600" s="10">
        <v>28</v>
      </c>
      <c r="J600" s="10">
        <v>184</v>
      </c>
      <c r="K600" s="10">
        <v>0.2</v>
      </c>
      <c r="L600" s="10">
        <v>0.03</v>
      </c>
      <c r="M600" s="10">
        <v>0.04</v>
      </c>
      <c r="N600" s="10">
        <v>0.3</v>
      </c>
      <c r="O600" s="10">
        <v>0.7</v>
      </c>
    </row>
    <row r="601" spans="1:15">
      <c r="A601" s="9"/>
      <c r="B601" s="9"/>
      <c r="C601" s="9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>
      <c r="A602" s="6"/>
      <c r="B602" s="18"/>
      <c r="C602" s="12" t="s">
        <v>19</v>
      </c>
      <c r="D602" s="13">
        <f>SUM(D600:D600)</f>
        <v>6</v>
      </c>
      <c r="E602" s="13">
        <f>SUM(E600:E600)</f>
        <v>12</v>
      </c>
      <c r="F602" s="13">
        <f>SUM(F600:F600)</f>
        <v>8.3000000000000007</v>
      </c>
      <c r="G602" s="13">
        <f>SUM(G600:G600)</f>
        <v>171</v>
      </c>
      <c r="H602" s="13">
        <f>SUM(H600:H600)</f>
        <v>248</v>
      </c>
      <c r="I602" s="13">
        <f t="shared" ref="I602:O602" si="65">SUM(I599:I600)</f>
        <v>28</v>
      </c>
      <c r="J602" s="13">
        <f t="shared" si="65"/>
        <v>184</v>
      </c>
      <c r="K602" s="13">
        <f t="shared" si="65"/>
        <v>0.2</v>
      </c>
      <c r="L602" s="13">
        <f t="shared" si="65"/>
        <v>0.03</v>
      </c>
      <c r="M602" s="13">
        <f t="shared" si="65"/>
        <v>0.04</v>
      </c>
      <c r="N602" s="13">
        <f t="shared" si="65"/>
        <v>0.3</v>
      </c>
      <c r="O602" s="13">
        <f t="shared" si="65"/>
        <v>0.7</v>
      </c>
    </row>
    <row r="603" spans="1:15">
      <c r="A603" s="9"/>
      <c r="B603" s="9"/>
      <c r="C603" s="9" t="s">
        <v>41</v>
      </c>
      <c r="D603" s="13">
        <v>82.6</v>
      </c>
      <c r="E603" s="13">
        <v>91.2</v>
      </c>
      <c r="F603" s="13">
        <v>286.06</v>
      </c>
      <c r="G603" s="13">
        <v>2268</v>
      </c>
      <c r="H603" s="13">
        <f t="shared" ref="H603:O603" si="66">H551+H572+H602</f>
        <v>935.9</v>
      </c>
      <c r="I603" s="13">
        <f t="shared" si="66"/>
        <v>241.3</v>
      </c>
      <c r="J603" s="13">
        <f t="shared" si="66"/>
        <v>1434.3</v>
      </c>
      <c r="K603" s="13">
        <f t="shared" si="66"/>
        <v>8.0500000000000007</v>
      </c>
      <c r="L603" s="13">
        <f t="shared" si="66"/>
        <v>97.38</v>
      </c>
      <c r="M603" s="13">
        <f t="shared" si="66"/>
        <v>0.49</v>
      </c>
      <c r="N603" s="13">
        <f t="shared" si="66"/>
        <v>12.000000000000002</v>
      </c>
      <c r="O603" s="13">
        <f t="shared" si="66"/>
        <v>27.31</v>
      </c>
    </row>
    <row r="604" spans="1:15">
      <c r="A604" s="14"/>
      <c r="B604" s="14"/>
      <c r="C604" s="15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37"/>
    </row>
    <row r="605" spans="1:15">
      <c r="A605" s="45" t="s">
        <v>21</v>
      </c>
      <c r="B605" s="45"/>
      <c r="C605" s="4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6"/>
    </row>
    <row r="606" spans="1:15">
      <c r="A606" s="45" t="s">
        <v>23</v>
      </c>
      <c r="B606" s="45"/>
      <c r="C606" s="4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6"/>
    </row>
    <row r="607" spans="1:15">
      <c r="A607" s="45" t="s">
        <v>167</v>
      </c>
      <c r="B607" s="45"/>
      <c r="C607" s="4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6"/>
    </row>
    <row r="608" spans="1:15">
      <c r="A608" s="1"/>
      <c r="B608" s="1"/>
      <c r="C608" s="1" t="s">
        <v>66</v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6"/>
    </row>
    <row r="609" spans="1:15">
      <c r="A609" s="41" t="s">
        <v>0</v>
      </c>
      <c r="B609" s="41" t="s">
        <v>1</v>
      </c>
      <c r="C609" s="41" t="s">
        <v>2</v>
      </c>
      <c r="D609" s="41" t="s">
        <v>3</v>
      </c>
      <c r="E609" s="41" t="s">
        <v>4</v>
      </c>
      <c r="F609" s="41" t="s">
        <v>5</v>
      </c>
      <c r="G609" s="42" t="s">
        <v>6</v>
      </c>
      <c r="H609" s="41" t="s">
        <v>7</v>
      </c>
      <c r="I609" s="41"/>
      <c r="J609" s="41"/>
      <c r="K609" s="41"/>
      <c r="L609" s="41" t="s">
        <v>8</v>
      </c>
      <c r="M609" s="41"/>
      <c r="N609" s="41"/>
      <c r="O609" s="41"/>
    </row>
    <row r="610" spans="1:15" ht="42" customHeight="1">
      <c r="A610" s="41"/>
      <c r="B610" s="41"/>
      <c r="C610" s="41"/>
      <c r="D610" s="41"/>
      <c r="E610" s="41"/>
      <c r="F610" s="41"/>
      <c r="G610" s="42"/>
      <c r="H610" s="6" t="s">
        <v>9</v>
      </c>
      <c r="I610" s="6" t="s">
        <v>10</v>
      </c>
      <c r="J610" s="6" t="s">
        <v>11</v>
      </c>
      <c r="K610" s="6" t="s">
        <v>12</v>
      </c>
      <c r="L610" s="6" t="s">
        <v>13</v>
      </c>
      <c r="M610" s="6" t="s">
        <v>18</v>
      </c>
      <c r="N610" s="6" t="s">
        <v>14</v>
      </c>
      <c r="O610" s="6" t="s">
        <v>15</v>
      </c>
    </row>
    <row r="611" spans="1:15" customFormat="1">
      <c r="A611" s="26"/>
      <c r="B611" s="26">
        <v>250</v>
      </c>
      <c r="C611" s="27" t="s">
        <v>43</v>
      </c>
      <c r="D611" s="26">
        <v>4.4000000000000004</v>
      </c>
      <c r="E611" s="26">
        <v>5</v>
      </c>
      <c r="F611" s="26">
        <v>23.4</v>
      </c>
      <c r="G611" s="28">
        <v>152</v>
      </c>
      <c r="H611" s="26">
        <v>130.4</v>
      </c>
      <c r="I611" s="26">
        <v>17</v>
      </c>
      <c r="J611" s="26">
        <v>105.3</v>
      </c>
      <c r="K611" s="26">
        <v>0.36</v>
      </c>
      <c r="L611" s="26">
        <v>0.04</v>
      </c>
      <c r="M611" s="26">
        <v>0.06</v>
      </c>
      <c r="N611" s="26">
        <v>0.28000000000000003</v>
      </c>
      <c r="O611" s="26">
        <v>1</v>
      </c>
    </row>
    <row r="612" spans="1:15">
      <c r="A612" s="6">
        <v>14</v>
      </c>
      <c r="B612" s="6">
        <v>10</v>
      </c>
      <c r="C612" s="6" t="s">
        <v>44</v>
      </c>
      <c r="D612" s="6">
        <v>0.06</v>
      </c>
      <c r="E612" s="6">
        <v>5.0999999999999996</v>
      </c>
      <c r="F612" s="6">
        <v>0.09</v>
      </c>
      <c r="G612" s="7">
        <v>46</v>
      </c>
      <c r="H612" s="6">
        <v>1.7</v>
      </c>
      <c r="I612" s="6">
        <v>0</v>
      </c>
      <c r="J612" s="6">
        <v>2.1</v>
      </c>
      <c r="K612" s="6">
        <v>0.01</v>
      </c>
      <c r="L612" s="6">
        <v>28</v>
      </c>
      <c r="M612" s="6">
        <v>0</v>
      </c>
      <c r="N612" s="6">
        <v>0.01</v>
      </c>
      <c r="O612" s="6">
        <v>0</v>
      </c>
    </row>
    <row r="613" spans="1:15">
      <c r="A613" s="9">
        <v>15</v>
      </c>
      <c r="B613" s="9">
        <v>10</v>
      </c>
      <c r="C613" s="9" t="s">
        <v>46</v>
      </c>
      <c r="D613" s="10">
        <v>1.6</v>
      </c>
      <c r="E613" s="10">
        <v>2.1</v>
      </c>
      <c r="F613" s="10">
        <v>0</v>
      </c>
      <c r="G613" s="10">
        <v>26</v>
      </c>
      <c r="H613" s="10">
        <v>70</v>
      </c>
      <c r="I613" s="10">
        <v>3.3</v>
      </c>
      <c r="J613" s="10">
        <v>38</v>
      </c>
      <c r="K613" s="10">
        <v>0.04</v>
      </c>
      <c r="L613" s="10">
        <v>0.03</v>
      </c>
      <c r="M613" s="10">
        <v>0</v>
      </c>
      <c r="N613" s="10">
        <v>0.01</v>
      </c>
      <c r="O613" s="10">
        <v>0.11</v>
      </c>
    </row>
    <row r="614" spans="1:15">
      <c r="A614" s="6">
        <v>1024</v>
      </c>
      <c r="B614" s="6">
        <v>200</v>
      </c>
      <c r="C614" s="6" t="s">
        <v>49</v>
      </c>
      <c r="D614" s="6">
        <v>0.8</v>
      </c>
      <c r="E614" s="6">
        <v>2.6</v>
      </c>
      <c r="F614" s="6">
        <v>22.6</v>
      </c>
      <c r="G614" s="7">
        <v>112</v>
      </c>
      <c r="H614" s="6">
        <v>34</v>
      </c>
      <c r="I614" s="6">
        <v>0</v>
      </c>
      <c r="J614" s="6">
        <v>50</v>
      </c>
      <c r="K614" s="6">
        <v>0</v>
      </c>
      <c r="L614" s="6">
        <v>0</v>
      </c>
      <c r="M614" s="6">
        <v>0.02</v>
      </c>
      <c r="N614" s="6">
        <v>0.9</v>
      </c>
      <c r="O614" s="6">
        <v>0.4</v>
      </c>
    </row>
    <row r="615" spans="1:15" customFormat="1">
      <c r="A615" s="31"/>
      <c r="B615" s="31">
        <v>40</v>
      </c>
      <c r="C615" s="32" t="s">
        <v>45</v>
      </c>
      <c r="D615" s="33">
        <v>3.04</v>
      </c>
      <c r="E615" s="33">
        <v>0.24</v>
      </c>
      <c r="F615" s="33">
        <v>20.9</v>
      </c>
      <c r="G615" s="33">
        <v>93</v>
      </c>
      <c r="H615" s="33">
        <v>8</v>
      </c>
      <c r="I615" s="33">
        <v>5.6</v>
      </c>
      <c r="J615" s="34">
        <v>26</v>
      </c>
      <c r="K615" s="34">
        <v>0.36</v>
      </c>
      <c r="L615" s="33">
        <v>0</v>
      </c>
      <c r="M615" s="33">
        <v>0.04</v>
      </c>
      <c r="N615" s="33">
        <v>0.37</v>
      </c>
      <c r="O615" s="33">
        <v>0</v>
      </c>
    </row>
    <row r="616" spans="1:15">
      <c r="A616" s="9"/>
      <c r="B616" s="9"/>
      <c r="C616" s="9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5">
      <c r="A617" s="9"/>
      <c r="B617" s="9"/>
      <c r="C617" s="9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>
      <c r="A618" s="6"/>
      <c r="B618" s="6"/>
      <c r="C618" s="12" t="s">
        <v>19</v>
      </c>
      <c r="D618" s="13">
        <f t="shared" ref="D618:O618" si="67">SUM(D611:D616)</f>
        <v>9.9</v>
      </c>
      <c r="E618" s="13">
        <f t="shared" si="67"/>
        <v>15.04</v>
      </c>
      <c r="F618" s="13">
        <f t="shared" si="67"/>
        <v>66.990000000000009</v>
      </c>
      <c r="G618" s="13">
        <f t="shared" si="67"/>
        <v>429</v>
      </c>
      <c r="H618" s="13">
        <f t="shared" si="67"/>
        <v>244.1</v>
      </c>
      <c r="I618" s="13">
        <f t="shared" si="67"/>
        <v>25.9</v>
      </c>
      <c r="J618" s="13">
        <f t="shared" si="67"/>
        <v>221.39999999999998</v>
      </c>
      <c r="K618" s="13">
        <f t="shared" si="67"/>
        <v>0.77</v>
      </c>
      <c r="L618" s="13">
        <f t="shared" si="67"/>
        <v>28.07</v>
      </c>
      <c r="M618" s="13">
        <f t="shared" si="67"/>
        <v>0.12</v>
      </c>
      <c r="N618" s="13">
        <f t="shared" si="67"/>
        <v>1.5700000000000003</v>
      </c>
      <c r="O618" s="13">
        <f t="shared" si="67"/>
        <v>1.5100000000000002</v>
      </c>
    </row>
    <row r="619" spans="1:15">
      <c r="A619" s="14"/>
      <c r="B619" s="14"/>
      <c r="C619" s="15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37"/>
    </row>
    <row r="620" spans="1:15">
      <c r="A620" s="1"/>
      <c r="B620" s="1"/>
      <c r="C620" s="5" t="s">
        <v>47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6"/>
    </row>
    <row r="621" spans="1:15">
      <c r="A621" s="41" t="s">
        <v>0</v>
      </c>
      <c r="B621" s="41" t="s">
        <v>1</v>
      </c>
      <c r="C621" s="41" t="s">
        <v>2</v>
      </c>
      <c r="D621" s="41" t="s">
        <v>3</v>
      </c>
      <c r="E621" s="41" t="s">
        <v>4</v>
      </c>
      <c r="F621" s="41" t="s">
        <v>5</v>
      </c>
      <c r="G621" s="42" t="s">
        <v>6</v>
      </c>
      <c r="H621" s="41" t="s">
        <v>7</v>
      </c>
      <c r="I621" s="41"/>
      <c r="J621" s="41"/>
      <c r="K621" s="41"/>
      <c r="L621" s="41" t="s">
        <v>8</v>
      </c>
      <c r="M621" s="41"/>
      <c r="N621" s="41"/>
      <c r="O621" s="41"/>
    </row>
    <row r="622" spans="1:15" ht="41.25" customHeight="1">
      <c r="A622" s="41"/>
      <c r="B622" s="41"/>
      <c r="C622" s="41"/>
      <c r="D622" s="41"/>
      <c r="E622" s="41"/>
      <c r="F622" s="41"/>
      <c r="G622" s="42"/>
      <c r="H622" s="6" t="s">
        <v>9</v>
      </c>
      <c r="I622" s="6" t="s">
        <v>10</v>
      </c>
      <c r="J622" s="6" t="s">
        <v>11</v>
      </c>
      <c r="K622" s="6" t="s">
        <v>12</v>
      </c>
      <c r="L622" s="6" t="s">
        <v>13</v>
      </c>
      <c r="M622" s="6" t="s">
        <v>18</v>
      </c>
      <c r="N622" s="6" t="s">
        <v>14</v>
      </c>
      <c r="O622" s="6" t="s">
        <v>15</v>
      </c>
    </row>
    <row r="623" spans="1:15">
      <c r="A623" s="6"/>
      <c r="B623" s="6">
        <v>180</v>
      </c>
      <c r="C623" s="6" t="s">
        <v>73</v>
      </c>
      <c r="D623" s="6">
        <v>1.08</v>
      </c>
      <c r="E623" s="6">
        <v>0</v>
      </c>
      <c r="F623" s="6">
        <v>10.1</v>
      </c>
      <c r="G623" s="7">
        <v>46</v>
      </c>
      <c r="H623" s="6">
        <v>40.799999999999997</v>
      </c>
      <c r="I623" s="6">
        <v>15.6</v>
      </c>
      <c r="J623" s="6">
        <v>27.6</v>
      </c>
      <c r="K623" s="6">
        <v>0.36</v>
      </c>
      <c r="L623" s="6">
        <v>0.06</v>
      </c>
      <c r="M623" s="6">
        <v>0.04</v>
      </c>
      <c r="N623" s="6">
        <v>0.24</v>
      </c>
      <c r="O623" s="6">
        <v>72</v>
      </c>
    </row>
    <row r="624" spans="1:15">
      <c r="A624" s="9"/>
      <c r="B624" s="9"/>
      <c r="C624" s="9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>
      <c r="A625" s="9"/>
      <c r="B625" s="9"/>
      <c r="C625" s="12" t="s">
        <v>31</v>
      </c>
      <c r="D625" s="13">
        <f t="shared" ref="D625:O625" si="68">SUM(D623:D624)</f>
        <v>1.08</v>
      </c>
      <c r="E625" s="13">
        <f t="shared" si="68"/>
        <v>0</v>
      </c>
      <c r="F625" s="13">
        <f t="shared" si="68"/>
        <v>10.1</v>
      </c>
      <c r="G625" s="13">
        <f t="shared" si="68"/>
        <v>46</v>
      </c>
      <c r="H625" s="13">
        <f t="shared" si="68"/>
        <v>40.799999999999997</v>
      </c>
      <c r="I625" s="13">
        <f t="shared" si="68"/>
        <v>15.6</v>
      </c>
      <c r="J625" s="13">
        <f t="shared" si="68"/>
        <v>27.6</v>
      </c>
      <c r="K625" s="13">
        <f t="shared" si="68"/>
        <v>0.36</v>
      </c>
      <c r="L625" s="13">
        <f t="shared" si="68"/>
        <v>0.06</v>
      </c>
      <c r="M625" s="13">
        <f t="shared" si="68"/>
        <v>0.04</v>
      </c>
      <c r="N625" s="13">
        <f t="shared" si="68"/>
        <v>0.24</v>
      </c>
      <c r="O625" s="13">
        <f t="shared" si="68"/>
        <v>72</v>
      </c>
    </row>
    <row r="626" spans="1:15">
      <c r="A626" s="14"/>
      <c r="B626" s="14"/>
      <c r="C626" s="15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37"/>
    </row>
    <row r="627" spans="1:15">
      <c r="A627" s="1"/>
      <c r="B627" s="1"/>
      <c r="C627" s="1" t="s">
        <v>59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6"/>
    </row>
    <row r="628" spans="1:15">
      <c r="A628" s="41" t="s">
        <v>0</v>
      </c>
      <c r="B628" s="41" t="s">
        <v>1</v>
      </c>
      <c r="C628" s="41" t="s">
        <v>2</v>
      </c>
      <c r="D628" s="41" t="s">
        <v>3</v>
      </c>
      <c r="E628" s="41" t="s">
        <v>4</v>
      </c>
      <c r="F628" s="41" t="s">
        <v>5</v>
      </c>
      <c r="G628" s="42" t="s">
        <v>6</v>
      </c>
      <c r="H628" s="41" t="s">
        <v>7</v>
      </c>
      <c r="I628" s="41"/>
      <c r="J628" s="41"/>
      <c r="K628" s="41"/>
      <c r="L628" s="41" t="s">
        <v>8</v>
      </c>
      <c r="M628" s="41"/>
      <c r="N628" s="41"/>
      <c r="O628" s="41"/>
    </row>
    <row r="629" spans="1:15" ht="46.5" customHeight="1">
      <c r="A629" s="41"/>
      <c r="B629" s="41"/>
      <c r="C629" s="41"/>
      <c r="D629" s="41"/>
      <c r="E629" s="41"/>
      <c r="F629" s="41"/>
      <c r="G629" s="42"/>
      <c r="H629" s="6" t="s">
        <v>9</v>
      </c>
      <c r="I629" s="6" t="s">
        <v>10</v>
      </c>
      <c r="J629" s="6" t="s">
        <v>11</v>
      </c>
      <c r="K629" s="6" t="s">
        <v>12</v>
      </c>
      <c r="L629" s="6" t="s">
        <v>13</v>
      </c>
      <c r="M629" s="6" t="s">
        <v>18</v>
      </c>
      <c r="N629" s="6" t="s">
        <v>14</v>
      </c>
      <c r="O629" s="6" t="s">
        <v>15</v>
      </c>
    </row>
    <row r="630" spans="1:15" ht="29.25" customHeight="1">
      <c r="A630" s="6"/>
      <c r="B630" s="6">
        <v>60</v>
      </c>
      <c r="C630" s="6" t="s">
        <v>52</v>
      </c>
      <c r="D630" s="6">
        <v>0.8</v>
      </c>
      <c r="E630" s="6">
        <v>0.1</v>
      </c>
      <c r="F630" s="6">
        <v>2.6</v>
      </c>
      <c r="G630" s="7">
        <v>13</v>
      </c>
      <c r="H630" s="6">
        <v>24</v>
      </c>
      <c r="I630" s="6">
        <v>14</v>
      </c>
      <c r="J630" s="6">
        <v>42</v>
      </c>
      <c r="K630" s="6">
        <v>0.6</v>
      </c>
      <c r="L630" s="6">
        <v>7.0000000000000007E-2</v>
      </c>
      <c r="M630" s="6">
        <v>0.03</v>
      </c>
      <c r="N630" s="6">
        <v>0.2</v>
      </c>
      <c r="O630" s="6">
        <v>10</v>
      </c>
    </row>
    <row r="631" spans="1:15" ht="24" customHeight="1">
      <c r="A631" s="6">
        <v>138</v>
      </c>
      <c r="B631" s="6">
        <v>250</v>
      </c>
      <c r="C631" s="6" t="s">
        <v>140</v>
      </c>
      <c r="D631" s="6">
        <v>5.8</v>
      </c>
      <c r="E631" s="6">
        <v>3.1</v>
      </c>
      <c r="F631" s="6">
        <v>19.3</v>
      </c>
      <c r="G631" s="7">
        <v>130</v>
      </c>
      <c r="H631" s="6">
        <v>63</v>
      </c>
      <c r="I631" s="6">
        <v>43</v>
      </c>
      <c r="J631" s="6">
        <v>265</v>
      </c>
      <c r="K631" s="6">
        <v>1.8</v>
      </c>
      <c r="L631" s="6">
        <v>0</v>
      </c>
      <c r="M631" s="6">
        <v>0.2</v>
      </c>
      <c r="N631" s="6">
        <v>1.1299999999999999</v>
      </c>
      <c r="O631" s="6">
        <v>6.3</v>
      </c>
    </row>
    <row r="632" spans="1:15" ht="25.5">
      <c r="A632" s="9">
        <v>394</v>
      </c>
      <c r="B632" s="6" t="s">
        <v>150</v>
      </c>
      <c r="C632" s="6" t="s">
        <v>108</v>
      </c>
      <c r="D632" s="6">
        <v>13.04</v>
      </c>
      <c r="E632" s="6">
        <v>8</v>
      </c>
      <c r="F632" s="6">
        <v>22.4</v>
      </c>
      <c r="G632" s="7">
        <v>259</v>
      </c>
      <c r="H632" s="6">
        <v>32</v>
      </c>
      <c r="I632" s="6">
        <v>39.200000000000003</v>
      </c>
      <c r="J632" s="6">
        <v>1.1200000000000001</v>
      </c>
      <c r="K632" s="6">
        <v>1.4</v>
      </c>
      <c r="L632" s="6">
        <v>0.01</v>
      </c>
      <c r="M632" s="6">
        <v>0.13</v>
      </c>
      <c r="N632" s="6">
        <v>0.11</v>
      </c>
      <c r="O632" s="6">
        <v>0</v>
      </c>
    </row>
    <row r="633" spans="1:15" ht="25.5">
      <c r="A633" s="6">
        <v>932</v>
      </c>
      <c r="B633" s="6">
        <v>200</v>
      </c>
      <c r="C633" s="6" t="s">
        <v>50</v>
      </c>
      <c r="D633" s="6">
        <v>0.6</v>
      </c>
      <c r="E633" s="6">
        <v>0</v>
      </c>
      <c r="F633" s="6">
        <v>30.8</v>
      </c>
      <c r="G633" s="7">
        <v>130</v>
      </c>
      <c r="H633" s="6">
        <v>24</v>
      </c>
      <c r="I633" s="6">
        <v>16</v>
      </c>
      <c r="J633" s="6">
        <v>22</v>
      </c>
      <c r="K633" s="6">
        <v>0.8</v>
      </c>
      <c r="L633" s="6">
        <v>0.04</v>
      </c>
      <c r="M633" s="6">
        <v>0.3</v>
      </c>
      <c r="N633" s="6">
        <v>0</v>
      </c>
      <c r="O633" s="6">
        <v>0</v>
      </c>
    </row>
    <row r="634" spans="1:15">
      <c r="A634" s="6"/>
      <c r="B634" s="6">
        <v>40</v>
      </c>
      <c r="C634" s="9" t="s">
        <v>17</v>
      </c>
      <c r="D634" s="10">
        <v>2.7</v>
      </c>
      <c r="E634" s="10">
        <v>0.48</v>
      </c>
      <c r="F634" s="10">
        <v>18.5</v>
      </c>
      <c r="G634" s="10">
        <v>86</v>
      </c>
      <c r="H634" s="10">
        <v>12</v>
      </c>
      <c r="I634" s="10">
        <v>18.399999999999999</v>
      </c>
      <c r="J634" s="11">
        <v>49</v>
      </c>
      <c r="K634" s="11">
        <v>0.9</v>
      </c>
      <c r="L634" s="10">
        <v>0</v>
      </c>
      <c r="M634" s="10">
        <v>0.06</v>
      </c>
      <c r="N634" s="10">
        <v>0.48</v>
      </c>
      <c r="O634" s="10">
        <v>0</v>
      </c>
    </row>
    <row r="635" spans="1:15" customFormat="1">
      <c r="A635" s="31"/>
      <c r="B635" s="31">
        <v>40</v>
      </c>
      <c r="C635" s="32" t="s">
        <v>45</v>
      </c>
      <c r="D635" s="33">
        <v>3.04</v>
      </c>
      <c r="E635" s="33">
        <v>0.24</v>
      </c>
      <c r="F635" s="33">
        <v>20.9</v>
      </c>
      <c r="G635" s="33">
        <v>93</v>
      </c>
      <c r="H635" s="33">
        <v>8</v>
      </c>
      <c r="I635" s="33">
        <v>5.6</v>
      </c>
      <c r="J635" s="34">
        <v>26</v>
      </c>
      <c r="K635" s="34">
        <v>0.36</v>
      </c>
      <c r="L635" s="33">
        <v>0</v>
      </c>
      <c r="M635" s="33">
        <v>0.04</v>
      </c>
      <c r="N635" s="33">
        <v>0.37</v>
      </c>
      <c r="O635" s="33">
        <v>0</v>
      </c>
    </row>
    <row r="636" spans="1:15">
      <c r="A636" s="6"/>
      <c r="B636" s="6"/>
      <c r="C636" s="12" t="s">
        <v>19</v>
      </c>
      <c r="D636" s="13">
        <f t="shared" ref="D636:O636" si="69">SUM(D631:D634)</f>
        <v>22.14</v>
      </c>
      <c r="E636" s="13">
        <f t="shared" si="69"/>
        <v>11.58</v>
      </c>
      <c r="F636" s="13">
        <f t="shared" si="69"/>
        <v>91</v>
      </c>
      <c r="G636" s="13">
        <f t="shared" si="69"/>
        <v>605</v>
      </c>
      <c r="H636" s="13">
        <f t="shared" si="69"/>
        <v>131</v>
      </c>
      <c r="I636" s="13">
        <f t="shared" si="69"/>
        <v>116.6</v>
      </c>
      <c r="J636" s="13">
        <f t="shared" si="69"/>
        <v>337.12</v>
      </c>
      <c r="K636" s="13">
        <f t="shared" si="69"/>
        <v>4.9000000000000004</v>
      </c>
      <c r="L636" s="13">
        <f t="shared" si="69"/>
        <v>0.05</v>
      </c>
      <c r="M636" s="13">
        <f t="shared" si="69"/>
        <v>0.69</v>
      </c>
      <c r="N636" s="13">
        <f t="shared" si="69"/>
        <v>1.72</v>
      </c>
      <c r="O636" s="13">
        <f t="shared" si="69"/>
        <v>6.3</v>
      </c>
    </row>
    <row r="637" spans="1:15">
      <c r="A637" s="14"/>
      <c r="B637" s="14"/>
      <c r="C637" s="15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37"/>
    </row>
    <row r="638" spans="1:15">
      <c r="A638" s="1"/>
      <c r="B638" s="1"/>
      <c r="C638" s="5" t="s">
        <v>92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6"/>
    </row>
    <row r="639" spans="1:15">
      <c r="A639" s="41" t="s">
        <v>0</v>
      </c>
      <c r="B639" s="41" t="s">
        <v>1</v>
      </c>
      <c r="C639" s="41" t="s">
        <v>2</v>
      </c>
      <c r="D639" s="41" t="s">
        <v>3</v>
      </c>
      <c r="E639" s="41" t="s">
        <v>4</v>
      </c>
      <c r="F639" s="41" t="s">
        <v>5</v>
      </c>
      <c r="G639" s="42" t="s">
        <v>6</v>
      </c>
      <c r="H639" s="41" t="s">
        <v>7</v>
      </c>
      <c r="I639" s="41"/>
      <c r="J639" s="41"/>
      <c r="K639" s="41"/>
      <c r="L639" s="41" t="s">
        <v>8</v>
      </c>
      <c r="M639" s="41"/>
      <c r="N639" s="41"/>
      <c r="O639" s="41"/>
    </row>
    <row r="640" spans="1:15" ht="38.25" customHeight="1">
      <c r="A640" s="41"/>
      <c r="B640" s="41"/>
      <c r="C640" s="41"/>
      <c r="D640" s="41"/>
      <c r="E640" s="41"/>
      <c r="F640" s="41"/>
      <c r="G640" s="42"/>
      <c r="H640" s="6" t="s">
        <v>9</v>
      </c>
      <c r="I640" s="6" t="s">
        <v>10</v>
      </c>
      <c r="J640" s="6" t="s">
        <v>11</v>
      </c>
      <c r="K640" s="6" t="s">
        <v>12</v>
      </c>
      <c r="L640" s="6" t="s">
        <v>13</v>
      </c>
      <c r="M640" s="6" t="s">
        <v>18</v>
      </c>
      <c r="N640" s="6" t="s">
        <v>14</v>
      </c>
      <c r="O640" s="6" t="s">
        <v>15</v>
      </c>
    </row>
    <row r="641" spans="1:15" customFormat="1" ht="12.75" customHeight="1">
      <c r="A641" s="31">
        <v>695</v>
      </c>
      <c r="B641" s="31">
        <v>75</v>
      </c>
      <c r="C641" s="32" t="s">
        <v>160</v>
      </c>
      <c r="D641" s="33">
        <v>8.9</v>
      </c>
      <c r="E641" s="33">
        <v>4.8</v>
      </c>
      <c r="F641" s="33">
        <v>31</v>
      </c>
      <c r="G641" s="33">
        <v>198</v>
      </c>
      <c r="H641" s="33">
        <v>37</v>
      </c>
      <c r="I641" s="33">
        <v>9</v>
      </c>
      <c r="J641" s="33">
        <v>63</v>
      </c>
      <c r="K641" s="33">
        <v>0.5</v>
      </c>
      <c r="L641" s="33">
        <v>0.02</v>
      </c>
      <c r="M641" s="33">
        <v>0.05</v>
      </c>
      <c r="N641" s="33">
        <v>0.05</v>
      </c>
      <c r="O641" s="33">
        <v>0.08</v>
      </c>
    </row>
    <row r="642" spans="1:15">
      <c r="A642" s="9"/>
      <c r="B642" s="6">
        <v>200</v>
      </c>
      <c r="C642" s="6" t="s">
        <v>72</v>
      </c>
      <c r="D642" s="6">
        <v>0.6</v>
      </c>
      <c r="E642" s="6">
        <v>0</v>
      </c>
      <c r="F642" s="6">
        <v>37.299999999999997</v>
      </c>
      <c r="G642" s="7">
        <v>120</v>
      </c>
      <c r="H642" s="6">
        <v>3</v>
      </c>
      <c r="I642" s="6">
        <v>0</v>
      </c>
      <c r="J642" s="6">
        <v>36</v>
      </c>
      <c r="K642" s="6">
        <v>0.4</v>
      </c>
      <c r="L642" s="6">
        <v>0</v>
      </c>
      <c r="M642" s="6">
        <v>0.04</v>
      </c>
      <c r="N642" s="6">
        <v>0</v>
      </c>
      <c r="O642" s="6">
        <v>8</v>
      </c>
    </row>
    <row r="643" spans="1:15">
      <c r="A643" s="9"/>
      <c r="B643" s="9"/>
      <c r="C643" s="9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>
      <c r="A644" s="9"/>
      <c r="B644" s="9"/>
      <c r="C644" s="12" t="s">
        <v>31</v>
      </c>
      <c r="D644" s="13">
        <f t="shared" ref="D644:O644" si="70">SUM(D641:D643)</f>
        <v>9.5</v>
      </c>
      <c r="E644" s="13">
        <f t="shared" si="70"/>
        <v>4.8</v>
      </c>
      <c r="F644" s="13">
        <f t="shared" si="70"/>
        <v>68.3</v>
      </c>
      <c r="G644" s="13">
        <f t="shared" si="70"/>
        <v>318</v>
      </c>
      <c r="H644" s="13">
        <f t="shared" si="70"/>
        <v>40</v>
      </c>
      <c r="I644" s="13">
        <f t="shared" si="70"/>
        <v>9</v>
      </c>
      <c r="J644" s="13">
        <f t="shared" si="70"/>
        <v>99</v>
      </c>
      <c r="K644" s="13">
        <f t="shared" si="70"/>
        <v>0.9</v>
      </c>
      <c r="L644" s="13">
        <f t="shared" si="70"/>
        <v>0.02</v>
      </c>
      <c r="M644" s="13">
        <f t="shared" si="70"/>
        <v>0.09</v>
      </c>
      <c r="N644" s="13">
        <f t="shared" si="70"/>
        <v>0.05</v>
      </c>
      <c r="O644" s="13">
        <f t="shared" si="70"/>
        <v>8.08</v>
      </c>
    </row>
    <row r="645" spans="1:15">
      <c r="A645" s="14"/>
      <c r="B645" s="14"/>
      <c r="C645" s="15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37"/>
    </row>
    <row r="646" spans="1:15">
      <c r="A646" s="1"/>
      <c r="B646" s="1"/>
      <c r="C646" s="1" t="s">
        <v>95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36"/>
    </row>
    <row r="647" spans="1:15">
      <c r="A647" s="41" t="s">
        <v>0</v>
      </c>
      <c r="B647" s="41" t="s">
        <v>1</v>
      </c>
      <c r="C647" s="41" t="s">
        <v>2</v>
      </c>
      <c r="D647" s="41" t="s">
        <v>3</v>
      </c>
      <c r="E647" s="41" t="s">
        <v>4</v>
      </c>
      <c r="F647" s="41" t="s">
        <v>5</v>
      </c>
      <c r="G647" s="42" t="s">
        <v>6</v>
      </c>
      <c r="H647" s="41" t="s">
        <v>7</v>
      </c>
      <c r="I647" s="41"/>
      <c r="J647" s="41"/>
      <c r="K647" s="41"/>
      <c r="L647" s="41" t="s">
        <v>8</v>
      </c>
      <c r="M647" s="41"/>
      <c r="N647" s="41"/>
      <c r="O647" s="41"/>
    </row>
    <row r="648" spans="1:15" ht="41.25" customHeight="1">
      <c r="A648" s="41"/>
      <c r="B648" s="41"/>
      <c r="C648" s="41"/>
      <c r="D648" s="41"/>
      <c r="E648" s="41"/>
      <c r="F648" s="41"/>
      <c r="G648" s="42"/>
      <c r="H648" s="6" t="s">
        <v>9</v>
      </c>
      <c r="I648" s="6" t="s">
        <v>10</v>
      </c>
      <c r="J648" s="6" t="s">
        <v>11</v>
      </c>
      <c r="K648" s="6" t="s">
        <v>12</v>
      </c>
      <c r="L648" s="6" t="s">
        <v>13</v>
      </c>
      <c r="M648" s="6" t="s">
        <v>18</v>
      </c>
      <c r="N648" s="6" t="s">
        <v>14</v>
      </c>
      <c r="O648" s="6" t="s">
        <v>15</v>
      </c>
    </row>
    <row r="649" spans="1:15">
      <c r="A649" s="6"/>
      <c r="B649" s="6">
        <v>60</v>
      </c>
      <c r="C649" s="6" t="s">
        <v>127</v>
      </c>
      <c r="D649" s="6">
        <v>1.2</v>
      </c>
      <c r="E649" s="6">
        <v>0.08</v>
      </c>
      <c r="F649" s="6">
        <v>2.8</v>
      </c>
      <c r="G649" s="7">
        <v>16</v>
      </c>
      <c r="H649" s="6">
        <v>6</v>
      </c>
      <c r="I649" s="6">
        <v>8</v>
      </c>
      <c r="J649" s="6">
        <v>21</v>
      </c>
      <c r="K649" s="6">
        <v>0.3</v>
      </c>
      <c r="L649" s="6">
        <v>0</v>
      </c>
      <c r="M649" s="6">
        <v>0.04</v>
      </c>
      <c r="N649" s="6">
        <v>0.3</v>
      </c>
      <c r="O649" s="6">
        <v>4</v>
      </c>
    </row>
    <row r="650" spans="1:15">
      <c r="A650" s="6">
        <v>243</v>
      </c>
      <c r="B650" s="6">
        <v>90</v>
      </c>
      <c r="C650" s="6" t="s">
        <v>112</v>
      </c>
      <c r="D650" s="6">
        <v>9.3000000000000007</v>
      </c>
      <c r="E650" s="6">
        <v>18</v>
      </c>
      <c r="F650" s="6">
        <v>0.7</v>
      </c>
      <c r="G650" s="7">
        <v>203</v>
      </c>
      <c r="H650" s="6">
        <v>19.7</v>
      </c>
      <c r="I650" s="6">
        <v>11.8</v>
      </c>
      <c r="J650" s="6">
        <v>109</v>
      </c>
      <c r="K650" s="6">
        <v>1.5</v>
      </c>
      <c r="L650" s="6">
        <v>0</v>
      </c>
      <c r="M650" s="6">
        <v>1.7</v>
      </c>
      <c r="N650" s="6">
        <v>2.0299999999999998</v>
      </c>
      <c r="O650" s="6">
        <v>0</v>
      </c>
    </row>
    <row r="651" spans="1:15">
      <c r="A651" s="9">
        <v>482</v>
      </c>
      <c r="B651" s="9">
        <v>150</v>
      </c>
      <c r="C651" s="9" t="s">
        <v>126</v>
      </c>
      <c r="D651" s="10">
        <v>3</v>
      </c>
      <c r="E651" s="10">
        <v>5</v>
      </c>
      <c r="F651" s="10">
        <v>14.4</v>
      </c>
      <c r="G651" s="10">
        <v>114</v>
      </c>
      <c r="H651" s="10">
        <v>86</v>
      </c>
      <c r="I651" s="10">
        <v>30</v>
      </c>
      <c r="J651" s="10">
        <v>60</v>
      </c>
      <c r="K651" s="10">
        <v>1.2</v>
      </c>
      <c r="L651" s="10">
        <v>0</v>
      </c>
      <c r="M651" s="10">
        <v>0.04</v>
      </c>
      <c r="N651" s="10">
        <v>1</v>
      </c>
      <c r="O651" s="10">
        <v>14.4</v>
      </c>
    </row>
    <row r="652" spans="1:15">
      <c r="A652" s="6">
        <v>627</v>
      </c>
      <c r="B652" s="6">
        <v>200</v>
      </c>
      <c r="C652" s="6" t="s">
        <v>16</v>
      </c>
      <c r="D652" s="6">
        <v>0.3</v>
      </c>
      <c r="E652" s="6">
        <v>0.1</v>
      </c>
      <c r="F652" s="6">
        <v>15.2</v>
      </c>
      <c r="G652" s="7">
        <v>61</v>
      </c>
      <c r="H652" s="6">
        <v>17</v>
      </c>
      <c r="I652" s="6">
        <v>7</v>
      </c>
      <c r="J652" s="6">
        <v>32</v>
      </c>
      <c r="K652" s="6">
        <v>0.9</v>
      </c>
      <c r="L652" s="6">
        <v>0</v>
      </c>
      <c r="M652" s="6">
        <v>0.06</v>
      </c>
      <c r="N652" s="6">
        <v>0.48</v>
      </c>
      <c r="O652" s="6">
        <v>0</v>
      </c>
    </row>
    <row r="653" spans="1:15">
      <c r="A653" s="6"/>
      <c r="B653" s="6">
        <v>40</v>
      </c>
      <c r="C653" s="9" t="s">
        <v>17</v>
      </c>
      <c r="D653" s="10">
        <v>2.7</v>
      </c>
      <c r="E653" s="10">
        <v>0.48</v>
      </c>
      <c r="F653" s="10">
        <v>18.5</v>
      </c>
      <c r="G653" s="10">
        <v>86</v>
      </c>
      <c r="H653" s="10">
        <v>12</v>
      </c>
      <c r="I653" s="10">
        <v>18.399999999999999</v>
      </c>
      <c r="J653" s="11">
        <v>49</v>
      </c>
      <c r="K653" s="11">
        <v>0.9</v>
      </c>
      <c r="L653" s="10">
        <v>0</v>
      </c>
      <c r="M653" s="10">
        <v>0.06</v>
      </c>
      <c r="N653" s="10">
        <v>0.48</v>
      </c>
      <c r="O653" s="10">
        <v>0</v>
      </c>
    </row>
    <row r="654" spans="1:15" customFormat="1">
      <c r="A654" s="31"/>
      <c r="B654" s="31">
        <v>40</v>
      </c>
      <c r="C654" s="32" t="s">
        <v>45</v>
      </c>
      <c r="D654" s="33">
        <v>3.04</v>
      </c>
      <c r="E654" s="33">
        <v>0.24</v>
      </c>
      <c r="F654" s="33">
        <v>20.9</v>
      </c>
      <c r="G654" s="33">
        <v>93</v>
      </c>
      <c r="H654" s="33">
        <v>8</v>
      </c>
      <c r="I654" s="33">
        <v>5.6</v>
      </c>
      <c r="J654" s="34">
        <v>26</v>
      </c>
      <c r="K654" s="34">
        <v>0.36</v>
      </c>
      <c r="L654" s="33">
        <v>0</v>
      </c>
      <c r="M654" s="33">
        <v>0.04</v>
      </c>
      <c r="N654" s="33">
        <v>0.37</v>
      </c>
      <c r="O654" s="33">
        <v>0</v>
      </c>
    </row>
    <row r="655" spans="1:15">
      <c r="A655" s="9"/>
      <c r="B655" s="9"/>
      <c r="C655" s="9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>
      <c r="A656" s="6"/>
      <c r="B656" s="6"/>
      <c r="C656" s="12" t="s">
        <v>19</v>
      </c>
      <c r="D656" s="13">
        <f t="shared" ref="D656:O656" si="71">SUM(D649:D654)</f>
        <v>19.54</v>
      </c>
      <c r="E656" s="13">
        <f t="shared" si="71"/>
        <v>23.9</v>
      </c>
      <c r="F656" s="13">
        <f t="shared" si="71"/>
        <v>72.5</v>
      </c>
      <c r="G656" s="13">
        <f t="shared" si="71"/>
        <v>573</v>
      </c>
      <c r="H656" s="13">
        <f t="shared" si="71"/>
        <v>148.69999999999999</v>
      </c>
      <c r="I656" s="13">
        <f t="shared" si="71"/>
        <v>80.799999999999983</v>
      </c>
      <c r="J656" s="13">
        <f t="shared" si="71"/>
        <v>297</v>
      </c>
      <c r="K656" s="13">
        <f t="shared" si="71"/>
        <v>5.16</v>
      </c>
      <c r="L656" s="13">
        <f t="shared" si="71"/>
        <v>0</v>
      </c>
      <c r="M656" s="13">
        <f t="shared" si="71"/>
        <v>1.9400000000000002</v>
      </c>
      <c r="N656" s="13">
        <f t="shared" si="71"/>
        <v>4.6599999999999993</v>
      </c>
      <c r="O656" s="13">
        <f t="shared" si="71"/>
        <v>18.399999999999999</v>
      </c>
    </row>
    <row r="657" spans="1:15">
      <c r="A657" s="17"/>
      <c r="B657" s="17"/>
      <c r="C657" s="15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37"/>
    </row>
    <row r="658" spans="1:15">
      <c r="A658" s="17"/>
      <c r="B658" s="17"/>
      <c r="C658" s="17" t="s">
        <v>80</v>
      </c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37"/>
    </row>
    <row r="659" spans="1:15">
      <c r="A659" s="41" t="s">
        <v>0</v>
      </c>
      <c r="B659" s="41" t="s">
        <v>1</v>
      </c>
      <c r="C659" s="41" t="s">
        <v>2</v>
      </c>
      <c r="D659" s="41" t="s">
        <v>3</v>
      </c>
      <c r="E659" s="41" t="s">
        <v>4</v>
      </c>
      <c r="F659" s="41" t="s">
        <v>5</v>
      </c>
      <c r="G659" s="42" t="s">
        <v>6</v>
      </c>
      <c r="H659" s="41" t="s">
        <v>7</v>
      </c>
      <c r="I659" s="41"/>
      <c r="J659" s="41"/>
      <c r="K659" s="41"/>
      <c r="L659" s="41" t="s">
        <v>8</v>
      </c>
      <c r="M659" s="41"/>
      <c r="N659" s="41"/>
      <c r="O659" s="41"/>
    </row>
    <row r="660" spans="1:15" ht="37.5" customHeight="1">
      <c r="A660" s="41"/>
      <c r="B660" s="41"/>
      <c r="C660" s="41"/>
      <c r="D660" s="41"/>
      <c r="E660" s="41"/>
      <c r="F660" s="41"/>
      <c r="G660" s="42"/>
      <c r="H660" s="6" t="s">
        <v>9</v>
      </c>
      <c r="I660" s="6" t="s">
        <v>10</v>
      </c>
      <c r="J660" s="6" t="s">
        <v>11</v>
      </c>
      <c r="K660" s="6" t="s">
        <v>12</v>
      </c>
      <c r="L660" s="6" t="s">
        <v>13</v>
      </c>
      <c r="M660" s="6" t="s">
        <v>18</v>
      </c>
      <c r="N660" s="6" t="s">
        <v>14</v>
      </c>
      <c r="O660" s="6" t="s">
        <v>15</v>
      </c>
    </row>
    <row r="661" spans="1:15" ht="25.5">
      <c r="A661" s="9"/>
      <c r="B661" s="9">
        <v>150</v>
      </c>
      <c r="C661" s="6" t="s">
        <v>71</v>
      </c>
      <c r="D661" s="10">
        <v>6</v>
      </c>
      <c r="E661" s="10">
        <v>12</v>
      </c>
      <c r="F661" s="10">
        <v>8.3000000000000007</v>
      </c>
      <c r="G661" s="10">
        <v>171</v>
      </c>
      <c r="H661" s="10">
        <v>248</v>
      </c>
      <c r="I661" s="10">
        <v>28</v>
      </c>
      <c r="J661" s="10">
        <v>184</v>
      </c>
      <c r="K661" s="10">
        <v>0.2</v>
      </c>
      <c r="L661" s="10">
        <v>0.03</v>
      </c>
      <c r="M661" s="10">
        <v>0.04</v>
      </c>
      <c r="N661" s="10">
        <v>0.3</v>
      </c>
      <c r="O661" s="10">
        <v>0.7</v>
      </c>
    </row>
    <row r="662" spans="1:15">
      <c r="A662" s="9"/>
      <c r="B662" s="9"/>
      <c r="C662" s="9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>
      <c r="A663" s="9"/>
      <c r="B663" s="9"/>
      <c r="C663" s="9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>
      <c r="A664" s="9"/>
      <c r="B664" s="9"/>
      <c r="C664" s="9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>
      <c r="A665" s="6"/>
      <c r="B665" s="18"/>
      <c r="C665" s="12" t="s">
        <v>19</v>
      </c>
      <c r="D665" s="13">
        <f>SUM(D661:D663)</f>
        <v>6</v>
      </c>
      <c r="E665" s="13">
        <f>SUM(E661:E663)</f>
        <v>12</v>
      </c>
      <c r="F665" s="13">
        <f>SUM(F661:F663)</f>
        <v>8.3000000000000007</v>
      </c>
      <c r="G665" s="13">
        <f>SUM(G661:G663)</f>
        <v>171</v>
      </c>
      <c r="H665" s="13">
        <f>SUM(H661:H663)</f>
        <v>248</v>
      </c>
      <c r="I665" s="13">
        <f t="shared" ref="I665:O665" si="72">SUM(I660:I663)</f>
        <v>28</v>
      </c>
      <c r="J665" s="13">
        <f t="shared" si="72"/>
        <v>184</v>
      </c>
      <c r="K665" s="13">
        <f t="shared" si="72"/>
        <v>0.2</v>
      </c>
      <c r="L665" s="13">
        <f t="shared" si="72"/>
        <v>0.03</v>
      </c>
      <c r="M665" s="13">
        <f t="shared" si="72"/>
        <v>0.04</v>
      </c>
      <c r="N665" s="13">
        <f t="shared" si="72"/>
        <v>0.3</v>
      </c>
      <c r="O665" s="13">
        <f t="shared" si="72"/>
        <v>0.7</v>
      </c>
    </row>
    <row r="666" spans="1:15">
      <c r="A666" s="9"/>
      <c r="B666" s="9"/>
      <c r="C666" s="9" t="s">
        <v>41</v>
      </c>
      <c r="D666" s="13">
        <v>58.8</v>
      </c>
      <c r="E666" s="13">
        <v>62.4</v>
      </c>
      <c r="F666" s="13">
        <v>279.5</v>
      </c>
      <c r="G666" s="13">
        <v>1943</v>
      </c>
      <c r="H666" s="13">
        <f t="shared" ref="H666:O666" si="73">H618+H636+H665</f>
        <v>623.1</v>
      </c>
      <c r="I666" s="13">
        <f t="shared" si="73"/>
        <v>170.5</v>
      </c>
      <c r="J666" s="13">
        <f t="shared" si="73"/>
        <v>742.52</v>
      </c>
      <c r="K666" s="13">
        <f t="shared" si="73"/>
        <v>5.87</v>
      </c>
      <c r="L666" s="13">
        <f t="shared" si="73"/>
        <v>28.150000000000002</v>
      </c>
      <c r="M666" s="13">
        <f t="shared" si="73"/>
        <v>0.85</v>
      </c>
      <c r="N666" s="13">
        <f t="shared" si="73"/>
        <v>3.59</v>
      </c>
      <c r="O666" s="13">
        <f t="shared" si="73"/>
        <v>8.51</v>
      </c>
    </row>
    <row r="667" spans="1:15">
      <c r="A667" s="17"/>
      <c r="B667" s="17"/>
      <c r="C667" s="15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37"/>
    </row>
    <row r="668" spans="1:15">
      <c r="A668" s="45" t="s">
        <v>69</v>
      </c>
      <c r="B668" s="45"/>
      <c r="C668" s="45"/>
      <c r="D668" s="1"/>
      <c r="E668" s="1"/>
      <c r="F668" s="1"/>
      <c r="G668" s="1"/>
      <c r="H668" s="1"/>
      <c r="I668" s="1"/>
      <c r="J668" s="1"/>
      <c r="K668" s="1"/>
      <c r="L668" s="1" t="s">
        <v>25</v>
      </c>
      <c r="M668" s="1"/>
      <c r="N668" s="1"/>
      <c r="O668" s="36"/>
    </row>
    <row r="669" spans="1:15">
      <c r="A669" s="45" t="s">
        <v>23</v>
      </c>
      <c r="B669" s="45"/>
      <c r="C669" s="4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36"/>
    </row>
    <row r="670" spans="1:15">
      <c r="A670" s="45" t="s">
        <v>169</v>
      </c>
      <c r="B670" s="45"/>
      <c r="C670" s="4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36"/>
    </row>
    <row r="671" spans="1:15">
      <c r="A671" s="1"/>
      <c r="B671" s="1"/>
      <c r="C671" s="1" t="s">
        <v>70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36"/>
    </row>
    <row r="672" spans="1:15">
      <c r="A672" s="41" t="s">
        <v>0</v>
      </c>
      <c r="B672" s="41" t="s">
        <v>1</v>
      </c>
      <c r="C672" s="41" t="s">
        <v>2</v>
      </c>
      <c r="D672" s="41" t="s">
        <v>3</v>
      </c>
      <c r="E672" s="41" t="s">
        <v>4</v>
      </c>
      <c r="F672" s="41" t="s">
        <v>5</v>
      </c>
      <c r="G672" s="42" t="s">
        <v>6</v>
      </c>
      <c r="H672" s="41" t="s">
        <v>7</v>
      </c>
      <c r="I672" s="41"/>
      <c r="J672" s="41"/>
      <c r="K672" s="41"/>
      <c r="L672" s="41" t="s">
        <v>8</v>
      </c>
      <c r="M672" s="41"/>
      <c r="N672" s="41"/>
      <c r="O672" s="41"/>
    </row>
    <row r="673" spans="1:15" ht="43.5" customHeight="1">
      <c r="A673" s="41"/>
      <c r="B673" s="41"/>
      <c r="C673" s="41"/>
      <c r="D673" s="41"/>
      <c r="E673" s="41"/>
      <c r="F673" s="41"/>
      <c r="G673" s="42"/>
      <c r="H673" s="6" t="s">
        <v>9</v>
      </c>
      <c r="I673" s="6" t="s">
        <v>10</v>
      </c>
      <c r="J673" s="6" t="s">
        <v>11</v>
      </c>
      <c r="K673" s="6" t="s">
        <v>12</v>
      </c>
      <c r="L673" s="6" t="s">
        <v>13</v>
      </c>
      <c r="M673" s="6" t="s">
        <v>18</v>
      </c>
      <c r="N673" s="6" t="s">
        <v>14</v>
      </c>
      <c r="O673" s="6" t="s">
        <v>15</v>
      </c>
    </row>
    <row r="674" spans="1:15" ht="25.5">
      <c r="A674" s="6">
        <v>296</v>
      </c>
      <c r="B674" s="6" t="s">
        <v>148</v>
      </c>
      <c r="C674" s="6" t="s">
        <v>124</v>
      </c>
      <c r="D674" s="6">
        <v>27.7</v>
      </c>
      <c r="E674" s="6">
        <v>19.2</v>
      </c>
      <c r="F674" s="6">
        <v>42.1</v>
      </c>
      <c r="G674" s="7">
        <v>456</v>
      </c>
      <c r="H674" s="6">
        <v>395</v>
      </c>
      <c r="I674" s="6">
        <v>60</v>
      </c>
      <c r="J674" s="6">
        <v>340</v>
      </c>
      <c r="K674" s="6">
        <v>3.9</v>
      </c>
      <c r="L674" s="6">
        <v>0.12</v>
      </c>
      <c r="M674" s="6">
        <v>0.13</v>
      </c>
      <c r="N674" s="6">
        <v>1.41</v>
      </c>
      <c r="O674" s="6">
        <v>0.7</v>
      </c>
    </row>
    <row r="675" spans="1:15">
      <c r="A675" s="6">
        <v>14</v>
      </c>
      <c r="B675" s="6">
        <v>10</v>
      </c>
      <c r="C675" s="6" t="s">
        <v>44</v>
      </c>
      <c r="D675" s="6">
        <v>0.09</v>
      </c>
      <c r="E675" s="6">
        <v>7.3</v>
      </c>
      <c r="F675" s="6">
        <v>0.13</v>
      </c>
      <c r="G675" s="7">
        <v>66</v>
      </c>
      <c r="H675" s="6">
        <v>2.4</v>
      </c>
      <c r="I675" s="6">
        <v>0</v>
      </c>
      <c r="J675" s="6">
        <v>3</v>
      </c>
      <c r="K675" s="6">
        <v>0.01</v>
      </c>
      <c r="L675" s="6">
        <v>40</v>
      </c>
      <c r="M675" s="6">
        <v>0</v>
      </c>
      <c r="N675" s="6">
        <v>0.01</v>
      </c>
      <c r="O675" s="6">
        <v>0</v>
      </c>
    </row>
    <row r="676" spans="1:15" ht="14.25" customHeight="1">
      <c r="A676" s="9"/>
      <c r="B676" s="9">
        <v>200</v>
      </c>
      <c r="C676" s="9" t="s">
        <v>157</v>
      </c>
      <c r="D676" s="10">
        <v>5.6</v>
      </c>
      <c r="E676" s="10">
        <v>4.9000000000000004</v>
      </c>
      <c r="F676" s="10">
        <v>9.3000000000000007</v>
      </c>
      <c r="G676" s="10">
        <v>104.8</v>
      </c>
      <c r="H676" s="10">
        <v>204</v>
      </c>
      <c r="I676" s="10">
        <v>22.4</v>
      </c>
      <c r="J676" s="10">
        <v>144</v>
      </c>
      <c r="K676" s="10">
        <v>0.2</v>
      </c>
      <c r="L676" s="10">
        <v>0.1</v>
      </c>
      <c r="M676" s="10">
        <v>0.1</v>
      </c>
      <c r="N676" s="10"/>
      <c r="O676" s="10">
        <v>1</v>
      </c>
    </row>
    <row r="677" spans="1:15" customFormat="1">
      <c r="A677" s="31"/>
      <c r="B677" s="31">
        <v>40</v>
      </c>
      <c r="C677" s="32" t="s">
        <v>45</v>
      </c>
      <c r="D677" s="33">
        <v>3.04</v>
      </c>
      <c r="E677" s="33">
        <v>0.24</v>
      </c>
      <c r="F677" s="33">
        <v>20.9</v>
      </c>
      <c r="G677" s="33">
        <v>93</v>
      </c>
      <c r="H677" s="33">
        <v>8</v>
      </c>
      <c r="I677" s="33">
        <v>5.6</v>
      </c>
      <c r="J677" s="34">
        <v>26</v>
      </c>
      <c r="K677" s="34">
        <v>0.36</v>
      </c>
      <c r="L677" s="33">
        <v>0</v>
      </c>
      <c r="M677" s="33">
        <v>0.04</v>
      </c>
      <c r="N677" s="33">
        <v>0.37</v>
      </c>
      <c r="O677" s="33">
        <v>0</v>
      </c>
    </row>
    <row r="678" spans="1:15">
      <c r="A678" s="9">
        <v>15</v>
      </c>
      <c r="B678" s="9">
        <v>10</v>
      </c>
      <c r="C678" s="9" t="s">
        <v>46</v>
      </c>
      <c r="D678" s="10">
        <v>1.6</v>
      </c>
      <c r="E678" s="10">
        <v>2.1</v>
      </c>
      <c r="F678" s="10">
        <v>0</v>
      </c>
      <c r="G678" s="10">
        <v>26</v>
      </c>
      <c r="H678" s="10">
        <v>70</v>
      </c>
      <c r="I678" s="10">
        <v>3.3</v>
      </c>
      <c r="J678" s="10">
        <v>38</v>
      </c>
      <c r="K678" s="10">
        <v>0.04</v>
      </c>
      <c r="L678" s="10">
        <v>0.03</v>
      </c>
      <c r="M678" s="10">
        <v>0</v>
      </c>
      <c r="N678" s="10">
        <v>0.01</v>
      </c>
      <c r="O678" s="10">
        <v>0.11</v>
      </c>
    </row>
    <row r="679" spans="1:15">
      <c r="A679" s="6"/>
      <c r="B679" s="6"/>
      <c r="C679" s="12" t="s">
        <v>19</v>
      </c>
      <c r="D679" s="13">
        <f t="shared" ref="D679:O679" si="74">SUM(D674:D677)</f>
        <v>36.43</v>
      </c>
      <c r="E679" s="13">
        <f t="shared" si="74"/>
        <v>31.639999999999997</v>
      </c>
      <c r="F679" s="13">
        <f t="shared" si="74"/>
        <v>72.430000000000007</v>
      </c>
      <c r="G679" s="13">
        <f t="shared" si="74"/>
        <v>719.8</v>
      </c>
      <c r="H679" s="13">
        <f t="shared" si="74"/>
        <v>609.4</v>
      </c>
      <c r="I679" s="13">
        <f t="shared" si="74"/>
        <v>88</v>
      </c>
      <c r="J679" s="13">
        <f t="shared" si="74"/>
        <v>513</v>
      </c>
      <c r="K679" s="13">
        <f t="shared" si="74"/>
        <v>4.47</v>
      </c>
      <c r="L679" s="13">
        <f t="shared" si="74"/>
        <v>40.22</v>
      </c>
      <c r="M679" s="13">
        <f t="shared" si="74"/>
        <v>0.27</v>
      </c>
      <c r="N679" s="13">
        <f t="shared" si="74"/>
        <v>1.79</v>
      </c>
      <c r="O679" s="13">
        <f t="shared" si="74"/>
        <v>1.7</v>
      </c>
    </row>
    <row r="680" spans="1:15">
      <c r="A680" s="14"/>
      <c r="B680" s="14"/>
      <c r="C680" s="15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37"/>
    </row>
    <row r="681" spans="1:15">
      <c r="A681" s="1"/>
      <c r="B681" s="1"/>
      <c r="C681" s="5" t="s">
        <v>47</v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36"/>
    </row>
    <row r="682" spans="1:15">
      <c r="A682" s="41" t="s">
        <v>0</v>
      </c>
      <c r="B682" s="41" t="s">
        <v>1</v>
      </c>
      <c r="C682" s="41" t="s">
        <v>2</v>
      </c>
      <c r="D682" s="41" t="s">
        <v>3</v>
      </c>
      <c r="E682" s="41" t="s">
        <v>4</v>
      </c>
      <c r="F682" s="41" t="s">
        <v>5</v>
      </c>
      <c r="G682" s="42" t="s">
        <v>6</v>
      </c>
      <c r="H682" s="41" t="s">
        <v>7</v>
      </c>
      <c r="I682" s="41"/>
      <c r="J682" s="41"/>
      <c r="K682" s="41"/>
      <c r="L682" s="41" t="s">
        <v>8</v>
      </c>
      <c r="M682" s="41"/>
      <c r="N682" s="41"/>
      <c r="O682" s="41"/>
    </row>
    <row r="683" spans="1:15" ht="41.25" customHeight="1">
      <c r="A683" s="41"/>
      <c r="B683" s="41"/>
      <c r="C683" s="41"/>
      <c r="D683" s="41"/>
      <c r="E683" s="41"/>
      <c r="F683" s="41"/>
      <c r="G683" s="42"/>
      <c r="H683" s="6" t="s">
        <v>9</v>
      </c>
      <c r="I683" s="6" t="s">
        <v>10</v>
      </c>
      <c r="J683" s="6" t="s">
        <v>11</v>
      </c>
      <c r="K683" s="6" t="s">
        <v>12</v>
      </c>
      <c r="L683" s="6" t="s">
        <v>13</v>
      </c>
      <c r="M683" s="6" t="s">
        <v>18</v>
      </c>
      <c r="N683" s="6" t="s">
        <v>14</v>
      </c>
      <c r="O683" s="6" t="s">
        <v>15</v>
      </c>
    </row>
    <row r="684" spans="1:15">
      <c r="A684" s="6"/>
      <c r="B684" s="6">
        <v>180</v>
      </c>
      <c r="C684" s="6" t="s">
        <v>73</v>
      </c>
      <c r="D684" s="6">
        <v>1.08</v>
      </c>
      <c r="E684" s="6">
        <v>0</v>
      </c>
      <c r="F684" s="6">
        <v>10.1</v>
      </c>
      <c r="G684" s="7">
        <v>46</v>
      </c>
      <c r="H684" s="6">
        <v>40.799999999999997</v>
      </c>
      <c r="I684" s="6">
        <v>15.6</v>
      </c>
      <c r="J684" s="6">
        <v>27.6</v>
      </c>
      <c r="K684" s="6">
        <v>0.36</v>
      </c>
      <c r="L684" s="6">
        <v>0.06</v>
      </c>
      <c r="M684" s="6">
        <v>0.04</v>
      </c>
      <c r="N684" s="6">
        <v>0.24</v>
      </c>
      <c r="O684" s="6">
        <v>72</v>
      </c>
    </row>
    <row r="685" spans="1:15">
      <c r="A685" s="9"/>
      <c r="B685" s="9"/>
      <c r="C685" s="9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>
      <c r="A686" s="9"/>
      <c r="B686" s="9"/>
      <c r="C686" s="12" t="s">
        <v>31</v>
      </c>
      <c r="D686" s="13">
        <f t="shared" ref="D686:O686" si="75">SUM(D684:D685)</f>
        <v>1.08</v>
      </c>
      <c r="E686" s="13">
        <f t="shared" si="75"/>
        <v>0</v>
      </c>
      <c r="F686" s="13">
        <f t="shared" si="75"/>
        <v>10.1</v>
      </c>
      <c r="G686" s="13">
        <f t="shared" si="75"/>
        <v>46</v>
      </c>
      <c r="H686" s="13">
        <f t="shared" si="75"/>
        <v>40.799999999999997</v>
      </c>
      <c r="I686" s="13">
        <f t="shared" si="75"/>
        <v>15.6</v>
      </c>
      <c r="J686" s="13">
        <f t="shared" si="75"/>
        <v>27.6</v>
      </c>
      <c r="K686" s="13">
        <f t="shared" si="75"/>
        <v>0.36</v>
      </c>
      <c r="L686" s="13">
        <f t="shared" si="75"/>
        <v>0.06</v>
      </c>
      <c r="M686" s="13">
        <f t="shared" si="75"/>
        <v>0.04</v>
      </c>
      <c r="N686" s="13">
        <f t="shared" si="75"/>
        <v>0.24</v>
      </c>
      <c r="O686" s="13">
        <f t="shared" si="75"/>
        <v>72</v>
      </c>
    </row>
    <row r="687" spans="1:15">
      <c r="A687" s="14"/>
      <c r="B687" s="14"/>
      <c r="C687" s="15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37"/>
    </row>
    <row r="688" spans="1:15">
      <c r="A688" s="14"/>
      <c r="B688" s="14"/>
      <c r="C688" s="15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37"/>
    </row>
    <row r="689" spans="1:15">
      <c r="A689" s="14"/>
      <c r="B689" s="14"/>
      <c r="C689" s="15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37"/>
    </row>
    <row r="690" spans="1:15">
      <c r="A690" s="14"/>
      <c r="B690" s="14"/>
      <c r="C690" s="15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37"/>
    </row>
    <row r="691" spans="1:15">
      <c r="A691" s="14"/>
      <c r="B691" s="14"/>
      <c r="C691" s="15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37"/>
    </row>
    <row r="692" spans="1:15">
      <c r="C692" s="3" t="s">
        <v>64</v>
      </c>
    </row>
    <row r="693" spans="1:15">
      <c r="A693" s="41" t="s">
        <v>0</v>
      </c>
      <c r="B693" s="41" t="s">
        <v>1</v>
      </c>
      <c r="C693" s="41" t="s">
        <v>2</v>
      </c>
      <c r="D693" s="41" t="s">
        <v>3</v>
      </c>
      <c r="E693" s="41" t="s">
        <v>4</v>
      </c>
      <c r="F693" s="41" t="s">
        <v>5</v>
      </c>
      <c r="G693" s="42" t="s">
        <v>6</v>
      </c>
      <c r="H693" s="41" t="s">
        <v>7</v>
      </c>
      <c r="I693" s="41"/>
      <c r="J693" s="41"/>
      <c r="K693" s="41"/>
      <c r="L693" s="41" t="s">
        <v>8</v>
      </c>
      <c r="M693" s="41"/>
      <c r="N693" s="41"/>
      <c r="O693" s="41"/>
    </row>
    <row r="694" spans="1:15" ht="39" customHeight="1">
      <c r="A694" s="41"/>
      <c r="B694" s="41"/>
      <c r="C694" s="41"/>
      <c r="D694" s="41"/>
      <c r="E694" s="41"/>
      <c r="F694" s="41"/>
      <c r="G694" s="42"/>
      <c r="H694" s="6" t="s">
        <v>9</v>
      </c>
      <c r="I694" s="6" t="s">
        <v>10</v>
      </c>
      <c r="J694" s="6" t="s">
        <v>11</v>
      </c>
      <c r="K694" s="6" t="s">
        <v>12</v>
      </c>
      <c r="L694" s="6" t="s">
        <v>13</v>
      </c>
      <c r="M694" s="6" t="s">
        <v>18</v>
      </c>
      <c r="N694" s="6" t="s">
        <v>14</v>
      </c>
      <c r="O694" s="6" t="s">
        <v>15</v>
      </c>
    </row>
    <row r="695" spans="1:15" ht="25.5" customHeight="1">
      <c r="A695" s="6">
        <v>120</v>
      </c>
      <c r="B695" s="6">
        <v>250</v>
      </c>
      <c r="C695" s="6" t="s">
        <v>75</v>
      </c>
      <c r="D695" s="6">
        <v>2.2000000000000002</v>
      </c>
      <c r="E695" s="6">
        <v>2.7</v>
      </c>
      <c r="F695" s="6">
        <v>9.1999999999999993</v>
      </c>
      <c r="G695" s="7">
        <v>70</v>
      </c>
      <c r="H695" s="6">
        <v>57</v>
      </c>
      <c r="I695" s="6">
        <v>27</v>
      </c>
      <c r="J695" s="6">
        <v>192</v>
      </c>
      <c r="K695" s="6">
        <v>0.8</v>
      </c>
      <c r="L695" s="6">
        <v>0</v>
      </c>
      <c r="M695" s="6">
        <v>0.06</v>
      </c>
      <c r="N695" s="6">
        <v>0.9</v>
      </c>
      <c r="O695" s="6">
        <v>21.6</v>
      </c>
    </row>
    <row r="696" spans="1:15" ht="15" customHeight="1">
      <c r="A696" s="6">
        <v>261</v>
      </c>
      <c r="B696" s="6" t="s">
        <v>51</v>
      </c>
      <c r="C696" s="6" t="s">
        <v>152</v>
      </c>
      <c r="D696" s="6">
        <v>11.43</v>
      </c>
      <c r="E696" s="6">
        <v>15.75</v>
      </c>
      <c r="F696" s="6">
        <v>2.5099999999999998</v>
      </c>
      <c r="G696" s="7">
        <v>197</v>
      </c>
      <c r="H696" s="6">
        <v>32.869999999999997</v>
      </c>
      <c r="I696" s="6">
        <v>13.51</v>
      </c>
      <c r="J696" s="6">
        <v>224.73</v>
      </c>
      <c r="K696" s="6">
        <v>5.5</v>
      </c>
      <c r="L696" s="6">
        <v>2.4</v>
      </c>
      <c r="M696" s="6">
        <v>0.19</v>
      </c>
      <c r="N696" s="6">
        <v>4.1100000000000003</v>
      </c>
      <c r="O696" s="6">
        <v>19.98</v>
      </c>
    </row>
    <row r="697" spans="1:15">
      <c r="A697" s="6">
        <v>463</v>
      </c>
      <c r="B697" s="6">
        <v>150</v>
      </c>
      <c r="C697" s="6" t="s">
        <v>68</v>
      </c>
      <c r="D697" s="6">
        <v>8.6</v>
      </c>
      <c r="E697" s="6">
        <v>7</v>
      </c>
      <c r="F697" s="6">
        <v>42</v>
      </c>
      <c r="G697" s="7">
        <v>267</v>
      </c>
      <c r="H697" s="6">
        <v>24</v>
      </c>
      <c r="I697" s="6">
        <v>120</v>
      </c>
      <c r="J697" s="6">
        <v>201</v>
      </c>
      <c r="K697" s="6">
        <v>4.5</v>
      </c>
      <c r="L697" s="6">
        <v>0.02</v>
      </c>
      <c r="M697" s="6">
        <v>0.2</v>
      </c>
      <c r="N697" s="6">
        <v>2.5</v>
      </c>
      <c r="O697" s="6">
        <v>0</v>
      </c>
    </row>
    <row r="698" spans="1:15" ht="12.75" customHeight="1">
      <c r="A698" s="9">
        <v>951</v>
      </c>
      <c r="B698" s="9">
        <v>200</v>
      </c>
      <c r="C698" s="9" t="s">
        <v>102</v>
      </c>
      <c r="D698" s="10">
        <v>0</v>
      </c>
      <c r="E698" s="10">
        <v>0</v>
      </c>
      <c r="F698" s="10">
        <v>26.8</v>
      </c>
      <c r="G698" s="10">
        <v>106</v>
      </c>
      <c r="H698" s="10">
        <v>12</v>
      </c>
      <c r="I698" s="10">
        <v>6</v>
      </c>
      <c r="J698" s="10">
        <v>2</v>
      </c>
      <c r="K698" s="10">
        <v>0.2</v>
      </c>
      <c r="L698" s="10">
        <v>0</v>
      </c>
      <c r="M698" s="10">
        <v>0</v>
      </c>
      <c r="N698" s="10">
        <v>0.02</v>
      </c>
      <c r="O698" s="10">
        <v>1.8</v>
      </c>
    </row>
    <row r="699" spans="1:15">
      <c r="A699" s="9"/>
      <c r="B699" s="9">
        <v>40</v>
      </c>
      <c r="C699" s="9" t="s">
        <v>17</v>
      </c>
      <c r="D699" s="10">
        <v>2.7</v>
      </c>
      <c r="E699" s="10">
        <v>0.48</v>
      </c>
      <c r="F699" s="10">
        <v>18.5</v>
      </c>
      <c r="G699" s="10">
        <v>86</v>
      </c>
      <c r="H699" s="10">
        <v>12</v>
      </c>
      <c r="I699" s="10">
        <v>18.399999999999999</v>
      </c>
      <c r="J699" s="11">
        <v>49</v>
      </c>
      <c r="K699" s="11">
        <v>0.9</v>
      </c>
      <c r="L699" s="10">
        <v>0</v>
      </c>
      <c r="M699" s="10">
        <v>0.06</v>
      </c>
      <c r="N699" s="10">
        <v>0.48</v>
      </c>
      <c r="O699" s="10">
        <v>0</v>
      </c>
    </row>
    <row r="700" spans="1:15" customFormat="1">
      <c r="A700" s="31"/>
      <c r="B700" s="31">
        <v>40</v>
      </c>
      <c r="C700" s="32" t="s">
        <v>45</v>
      </c>
      <c r="D700" s="33">
        <v>3.04</v>
      </c>
      <c r="E700" s="33">
        <v>0.24</v>
      </c>
      <c r="F700" s="33">
        <v>20.9</v>
      </c>
      <c r="G700" s="33">
        <v>93</v>
      </c>
      <c r="H700" s="33">
        <v>8</v>
      </c>
      <c r="I700" s="33">
        <v>5.6</v>
      </c>
      <c r="J700" s="34">
        <v>26</v>
      </c>
      <c r="K700" s="34">
        <v>0.36</v>
      </c>
      <c r="L700" s="33">
        <v>0</v>
      </c>
      <c r="M700" s="33">
        <v>0.04</v>
      </c>
      <c r="N700" s="33">
        <v>0.37</v>
      </c>
      <c r="O700" s="33">
        <v>0</v>
      </c>
    </row>
    <row r="701" spans="1:15">
      <c r="A701" s="6"/>
      <c r="B701" s="6"/>
      <c r="C701" s="12" t="s">
        <v>19</v>
      </c>
      <c r="D701" s="13">
        <f t="shared" ref="D701:O701" si="76">SUM(D695:D699)</f>
        <v>24.929999999999996</v>
      </c>
      <c r="E701" s="13">
        <f t="shared" si="76"/>
        <v>25.93</v>
      </c>
      <c r="F701" s="13">
        <f t="shared" si="76"/>
        <v>99.01</v>
      </c>
      <c r="G701" s="13">
        <f t="shared" si="76"/>
        <v>726</v>
      </c>
      <c r="H701" s="13">
        <f t="shared" si="76"/>
        <v>137.87</v>
      </c>
      <c r="I701" s="13">
        <f t="shared" si="76"/>
        <v>184.91</v>
      </c>
      <c r="J701" s="13">
        <f t="shared" si="76"/>
        <v>668.73</v>
      </c>
      <c r="K701" s="13">
        <f t="shared" si="76"/>
        <v>11.9</v>
      </c>
      <c r="L701" s="13">
        <f t="shared" si="76"/>
        <v>2.42</v>
      </c>
      <c r="M701" s="13">
        <f t="shared" si="76"/>
        <v>0.51</v>
      </c>
      <c r="N701" s="13">
        <f t="shared" si="76"/>
        <v>8.01</v>
      </c>
      <c r="O701" s="13">
        <f t="shared" si="76"/>
        <v>43.379999999999995</v>
      </c>
    </row>
    <row r="702" spans="1:15">
      <c r="A702" s="14"/>
      <c r="B702" s="14"/>
      <c r="C702" s="15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37"/>
    </row>
    <row r="703" spans="1:15">
      <c r="A703" s="1"/>
      <c r="B703" s="1"/>
      <c r="C703" s="5" t="s">
        <v>96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36"/>
    </row>
    <row r="704" spans="1:15">
      <c r="A704" s="41" t="s">
        <v>0</v>
      </c>
      <c r="B704" s="41" t="s">
        <v>1</v>
      </c>
      <c r="C704" s="41" t="s">
        <v>2</v>
      </c>
      <c r="D704" s="41" t="s">
        <v>3</v>
      </c>
      <c r="E704" s="41" t="s">
        <v>4</v>
      </c>
      <c r="F704" s="41" t="s">
        <v>5</v>
      </c>
      <c r="G704" s="42" t="s">
        <v>6</v>
      </c>
      <c r="H704" s="41" t="s">
        <v>7</v>
      </c>
      <c r="I704" s="41"/>
      <c r="J704" s="41"/>
      <c r="K704" s="41"/>
      <c r="L704" s="41" t="s">
        <v>8</v>
      </c>
      <c r="M704" s="41"/>
      <c r="N704" s="41"/>
      <c r="O704" s="41"/>
    </row>
    <row r="705" spans="1:15" ht="36" customHeight="1">
      <c r="A705" s="41"/>
      <c r="B705" s="41"/>
      <c r="C705" s="41"/>
      <c r="D705" s="41"/>
      <c r="E705" s="41"/>
      <c r="F705" s="41"/>
      <c r="G705" s="42"/>
      <c r="H705" s="6" t="s">
        <v>9</v>
      </c>
      <c r="I705" s="6" t="s">
        <v>10</v>
      </c>
      <c r="J705" s="6" t="s">
        <v>11</v>
      </c>
      <c r="K705" s="6" t="s">
        <v>12</v>
      </c>
      <c r="L705" s="6" t="s">
        <v>13</v>
      </c>
      <c r="M705" s="6" t="s">
        <v>18</v>
      </c>
      <c r="N705" s="6" t="s">
        <v>14</v>
      </c>
      <c r="O705" s="6" t="s">
        <v>15</v>
      </c>
    </row>
    <row r="706" spans="1:15">
      <c r="A706" s="9"/>
      <c r="B706" s="9">
        <v>30</v>
      </c>
      <c r="C706" s="9" t="s">
        <v>121</v>
      </c>
      <c r="D706" s="10">
        <v>2.66</v>
      </c>
      <c r="E706" s="10">
        <v>0.28000000000000003</v>
      </c>
      <c r="F706" s="10">
        <v>17.010000000000002</v>
      </c>
      <c r="G706" s="10">
        <v>83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  <c r="M706" s="10">
        <v>0</v>
      </c>
      <c r="N706" s="10">
        <v>0</v>
      </c>
      <c r="O706" s="10">
        <v>0</v>
      </c>
    </row>
    <row r="707" spans="1:15">
      <c r="A707" s="9"/>
      <c r="B707" s="9">
        <v>200</v>
      </c>
      <c r="C707" s="6" t="s">
        <v>72</v>
      </c>
      <c r="D707" s="6">
        <v>0.6</v>
      </c>
      <c r="E707" s="6">
        <v>0</v>
      </c>
      <c r="F707" s="6">
        <v>37.299999999999997</v>
      </c>
      <c r="G707" s="7">
        <v>120</v>
      </c>
      <c r="H707" s="6">
        <v>3</v>
      </c>
      <c r="I707" s="6">
        <v>0</v>
      </c>
      <c r="J707" s="6">
        <v>36</v>
      </c>
      <c r="K707" s="6">
        <v>0.4</v>
      </c>
      <c r="L707" s="6">
        <v>0</v>
      </c>
      <c r="M707" s="6">
        <v>0.04</v>
      </c>
      <c r="N707" s="6">
        <v>0</v>
      </c>
      <c r="O707" s="6">
        <v>0</v>
      </c>
    </row>
    <row r="708" spans="1:15">
      <c r="A708" s="9"/>
      <c r="B708" s="9"/>
      <c r="C708" s="9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>
      <c r="A709" s="9"/>
      <c r="B709" s="9"/>
      <c r="C709" s="12" t="s">
        <v>31</v>
      </c>
      <c r="D709" s="13">
        <f t="shared" ref="D709:O709" si="77">SUM(D706:D708)</f>
        <v>3.2600000000000002</v>
      </c>
      <c r="E709" s="13">
        <f t="shared" si="77"/>
        <v>0.28000000000000003</v>
      </c>
      <c r="F709" s="13">
        <f t="shared" si="77"/>
        <v>54.31</v>
      </c>
      <c r="G709" s="13">
        <f t="shared" si="77"/>
        <v>203</v>
      </c>
      <c r="H709" s="13">
        <f t="shared" si="77"/>
        <v>3</v>
      </c>
      <c r="I709" s="13">
        <f t="shared" si="77"/>
        <v>0</v>
      </c>
      <c r="J709" s="13">
        <f t="shared" si="77"/>
        <v>36</v>
      </c>
      <c r="K709" s="13">
        <f t="shared" si="77"/>
        <v>0.4</v>
      </c>
      <c r="L709" s="13">
        <f t="shared" si="77"/>
        <v>0</v>
      </c>
      <c r="M709" s="13">
        <f t="shared" si="77"/>
        <v>0.04</v>
      </c>
      <c r="N709" s="13">
        <f t="shared" si="77"/>
        <v>0</v>
      </c>
      <c r="O709" s="13">
        <f t="shared" si="77"/>
        <v>0</v>
      </c>
    </row>
    <row r="710" spans="1:15">
      <c r="A710" s="14"/>
      <c r="B710" s="14"/>
      <c r="C710" s="15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37"/>
    </row>
    <row r="711" spans="1:15">
      <c r="C711" s="3" t="s">
        <v>93</v>
      </c>
    </row>
    <row r="712" spans="1:15">
      <c r="A712" s="41" t="s">
        <v>0</v>
      </c>
      <c r="B712" s="41" t="s">
        <v>1</v>
      </c>
      <c r="C712" s="41" t="s">
        <v>2</v>
      </c>
      <c r="D712" s="41" t="s">
        <v>3</v>
      </c>
      <c r="E712" s="41" t="s">
        <v>4</v>
      </c>
      <c r="F712" s="41" t="s">
        <v>5</v>
      </c>
      <c r="G712" s="42" t="s">
        <v>6</v>
      </c>
      <c r="H712" s="41" t="s">
        <v>7</v>
      </c>
      <c r="I712" s="41"/>
      <c r="J712" s="41"/>
      <c r="K712" s="41"/>
      <c r="L712" s="41" t="s">
        <v>8</v>
      </c>
      <c r="M712" s="41"/>
      <c r="N712" s="41"/>
      <c r="O712" s="41"/>
    </row>
    <row r="713" spans="1:15" ht="37.5" customHeight="1">
      <c r="A713" s="41"/>
      <c r="B713" s="41"/>
      <c r="C713" s="41"/>
      <c r="D713" s="41"/>
      <c r="E713" s="41"/>
      <c r="F713" s="41"/>
      <c r="G713" s="42"/>
      <c r="H713" s="6" t="s">
        <v>9</v>
      </c>
      <c r="I713" s="6" t="s">
        <v>10</v>
      </c>
      <c r="J713" s="6" t="s">
        <v>11</v>
      </c>
      <c r="K713" s="6" t="s">
        <v>12</v>
      </c>
      <c r="L713" s="6" t="s">
        <v>13</v>
      </c>
      <c r="M713" s="6" t="s">
        <v>18</v>
      </c>
      <c r="N713" s="6" t="s">
        <v>14</v>
      </c>
      <c r="O713" s="6" t="s">
        <v>15</v>
      </c>
    </row>
    <row r="714" spans="1:15" ht="29.25" customHeight="1">
      <c r="A714" s="6"/>
      <c r="B714" s="6">
        <v>60</v>
      </c>
      <c r="C714" s="6" t="s">
        <v>52</v>
      </c>
      <c r="D714" s="6">
        <v>0.8</v>
      </c>
      <c r="E714" s="6">
        <v>0.1</v>
      </c>
      <c r="F714" s="6">
        <v>2.6</v>
      </c>
      <c r="G714" s="7">
        <v>13</v>
      </c>
      <c r="H714" s="6">
        <v>24</v>
      </c>
      <c r="I714" s="6">
        <v>14</v>
      </c>
      <c r="J714" s="6">
        <v>42</v>
      </c>
      <c r="K714" s="6">
        <v>0.6</v>
      </c>
      <c r="L714" s="6">
        <v>7.0000000000000007E-2</v>
      </c>
      <c r="M714" s="6">
        <v>0.03</v>
      </c>
      <c r="N714" s="6">
        <v>0.2</v>
      </c>
      <c r="O714" s="6">
        <v>10</v>
      </c>
    </row>
    <row r="715" spans="1:15">
      <c r="A715" s="6">
        <v>303</v>
      </c>
      <c r="B715" s="6">
        <v>80</v>
      </c>
      <c r="C715" s="6" t="s">
        <v>146</v>
      </c>
      <c r="D715" s="6">
        <v>20</v>
      </c>
      <c r="E715" s="6">
        <v>9.1</v>
      </c>
      <c r="F715" s="6">
        <v>9.1</v>
      </c>
      <c r="G715" s="7">
        <v>189</v>
      </c>
      <c r="H715" s="6">
        <v>89</v>
      </c>
      <c r="I715" s="6">
        <v>44</v>
      </c>
      <c r="J715" s="6">
        <v>250</v>
      </c>
      <c r="K715" s="6">
        <v>1.2</v>
      </c>
      <c r="L715" s="6">
        <v>0.01</v>
      </c>
      <c r="M715" s="6">
        <v>0.11</v>
      </c>
      <c r="N715" s="6">
        <v>2.5</v>
      </c>
      <c r="O715" s="6">
        <v>0</v>
      </c>
    </row>
    <row r="716" spans="1:15">
      <c r="A716" s="9">
        <v>472</v>
      </c>
      <c r="B716" s="9">
        <v>150</v>
      </c>
      <c r="C716" s="9" t="s">
        <v>48</v>
      </c>
      <c r="D716" s="10">
        <v>3</v>
      </c>
      <c r="E716" s="10">
        <v>5</v>
      </c>
      <c r="F716" s="10">
        <v>21</v>
      </c>
      <c r="G716" s="10">
        <v>159</v>
      </c>
      <c r="H716" s="10">
        <v>40</v>
      </c>
      <c r="I716" s="10">
        <v>31</v>
      </c>
      <c r="J716" s="10">
        <v>90</v>
      </c>
      <c r="K716" s="10">
        <v>1.2</v>
      </c>
      <c r="L716" s="10">
        <v>0</v>
      </c>
      <c r="M716" s="10">
        <v>0.15</v>
      </c>
      <c r="N716" s="10">
        <v>1.5</v>
      </c>
      <c r="O716" s="10">
        <v>25</v>
      </c>
    </row>
    <row r="717" spans="1:15">
      <c r="A717" s="6">
        <v>627</v>
      </c>
      <c r="B717" s="6">
        <v>200</v>
      </c>
      <c r="C717" s="6" t="s">
        <v>16</v>
      </c>
      <c r="D717" s="6">
        <v>0.3</v>
      </c>
      <c r="E717" s="6">
        <v>0.1</v>
      </c>
      <c r="F717" s="6">
        <v>15.2</v>
      </c>
      <c r="G717" s="7">
        <v>61</v>
      </c>
      <c r="H717" s="6">
        <v>17</v>
      </c>
      <c r="I717" s="6">
        <v>7</v>
      </c>
      <c r="J717" s="6">
        <v>32</v>
      </c>
      <c r="K717" s="6">
        <v>0.9</v>
      </c>
      <c r="L717" s="6">
        <v>0</v>
      </c>
      <c r="M717" s="6">
        <v>0.06</v>
      </c>
      <c r="N717" s="6">
        <v>0.48</v>
      </c>
      <c r="O717" s="6">
        <v>0</v>
      </c>
    </row>
    <row r="718" spans="1:15">
      <c r="A718" s="9"/>
      <c r="B718" s="9">
        <v>40</v>
      </c>
      <c r="C718" s="9" t="s">
        <v>17</v>
      </c>
      <c r="D718" s="10">
        <v>2.7</v>
      </c>
      <c r="E718" s="10">
        <v>0.48</v>
      </c>
      <c r="F718" s="10">
        <v>18.5</v>
      </c>
      <c r="G718" s="10">
        <v>86</v>
      </c>
      <c r="H718" s="10">
        <v>12</v>
      </c>
      <c r="I718" s="10">
        <v>18.399999999999999</v>
      </c>
      <c r="J718" s="11">
        <v>49</v>
      </c>
      <c r="K718" s="11">
        <v>0.9</v>
      </c>
      <c r="L718" s="10">
        <v>0</v>
      </c>
      <c r="M718" s="10">
        <v>0.06</v>
      </c>
      <c r="N718" s="10">
        <v>0.48</v>
      </c>
      <c r="O718" s="10">
        <v>0</v>
      </c>
    </row>
    <row r="719" spans="1:15" customFormat="1">
      <c r="A719" s="31"/>
      <c r="B719" s="31">
        <v>40</v>
      </c>
      <c r="C719" s="32" t="s">
        <v>45</v>
      </c>
      <c r="D719" s="33">
        <v>3.04</v>
      </c>
      <c r="E719" s="33">
        <v>0.24</v>
      </c>
      <c r="F719" s="33">
        <v>20.9</v>
      </c>
      <c r="G719" s="33">
        <v>93</v>
      </c>
      <c r="H719" s="33">
        <v>8</v>
      </c>
      <c r="I719" s="33">
        <v>5.6</v>
      </c>
      <c r="J719" s="34">
        <v>26</v>
      </c>
      <c r="K719" s="34">
        <v>0.36</v>
      </c>
      <c r="L719" s="33">
        <v>0</v>
      </c>
      <c r="M719" s="33">
        <v>0.04</v>
      </c>
      <c r="N719" s="33">
        <v>0.37</v>
      </c>
      <c r="O719" s="33">
        <v>0</v>
      </c>
    </row>
    <row r="720" spans="1:15">
      <c r="A720" s="9"/>
      <c r="B720" s="9"/>
      <c r="C720" s="9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>
      <c r="A721" s="6"/>
      <c r="B721" s="6"/>
      <c r="C721" s="12" t="s">
        <v>19</v>
      </c>
      <c r="D721" s="13">
        <f t="shared" ref="D721:O721" si="78">SUM(D715:D719)</f>
        <v>29.04</v>
      </c>
      <c r="E721" s="13">
        <f t="shared" si="78"/>
        <v>14.92</v>
      </c>
      <c r="F721" s="13">
        <f t="shared" si="78"/>
        <v>84.699999999999989</v>
      </c>
      <c r="G721" s="13">
        <f t="shared" si="78"/>
        <v>588</v>
      </c>
      <c r="H721" s="13">
        <f t="shared" si="78"/>
        <v>166</v>
      </c>
      <c r="I721" s="13">
        <f t="shared" si="78"/>
        <v>106</v>
      </c>
      <c r="J721" s="13">
        <f t="shared" si="78"/>
        <v>447</v>
      </c>
      <c r="K721" s="13">
        <f t="shared" si="78"/>
        <v>4.5600000000000005</v>
      </c>
      <c r="L721" s="13">
        <f t="shared" si="78"/>
        <v>0.01</v>
      </c>
      <c r="M721" s="13">
        <f t="shared" si="78"/>
        <v>0.42</v>
      </c>
      <c r="N721" s="13">
        <f t="shared" si="78"/>
        <v>5.330000000000001</v>
      </c>
      <c r="O721" s="13">
        <f t="shared" si="78"/>
        <v>25</v>
      </c>
    </row>
    <row r="722" spans="1:15">
      <c r="A722" s="17"/>
      <c r="B722" s="17"/>
      <c r="C722" s="17" t="s">
        <v>97</v>
      </c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37"/>
    </row>
    <row r="723" spans="1:15">
      <c r="A723" s="41" t="s">
        <v>0</v>
      </c>
      <c r="B723" s="41" t="s">
        <v>1</v>
      </c>
      <c r="C723" s="41" t="s">
        <v>2</v>
      </c>
      <c r="D723" s="41" t="s">
        <v>3</v>
      </c>
      <c r="E723" s="41" t="s">
        <v>4</v>
      </c>
      <c r="F723" s="41" t="s">
        <v>5</v>
      </c>
      <c r="G723" s="42" t="s">
        <v>6</v>
      </c>
      <c r="H723" s="41" t="s">
        <v>7</v>
      </c>
      <c r="I723" s="41"/>
      <c r="J723" s="41"/>
      <c r="K723" s="41"/>
      <c r="L723" s="41" t="s">
        <v>8</v>
      </c>
      <c r="M723" s="41"/>
      <c r="N723" s="41"/>
      <c r="O723" s="41"/>
    </row>
    <row r="724" spans="1:15" ht="39" customHeight="1">
      <c r="A724" s="41"/>
      <c r="B724" s="41"/>
      <c r="C724" s="41"/>
      <c r="D724" s="41"/>
      <c r="E724" s="41"/>
      <c r="F724" s="41"/>
      <c r="G724" s="42"/>
      <c r="H724" s="6" t="s">
        <v>9</v>
      </c>
      <c r="I724" s="6" t="s">
        <v>10</v>
      </c>
      <c r="J724" s="6" t="s">
        <v>11</v>
      </c>
      <c r="K724" s="6" t="s">
        <v>12</v>
      </c>
      <c r="L724" s="6" t="s">
        <v>13</v>
      </c>
      <c r="M724" s="6" t="s">
        <v>18</v>
      </c>
      <c r="N724" s="6" t="s">
        <v>14</v>
      </c>
      <c r="O724" s="6" t="s">
        <v>15</v>
      </c>
    </row>
    <row r="725" spans="1:15" ht="25.5">
      <c r="A725" s="6"/>
      <c r="B725" s="9">
        <v>150</v>
      </c>
      <c r="C725" s="6" t="s">
        <v>71</v>
      </c>
      <c r="D725" s="10">
        <v>6</v>
      </c>
      <c r="E725" s="10">
        <v>12</v>
      </c>
      <c r="F725" s="10">
        <v>8.3000000000000007</v>
      </c>
      <c r="G725" s="10">
        <v>171</v>
      </c>
      <c r="H725" s="10">
        <v>248</v>
      </c>
      <c r="I725" s="10">
        <v>28</v>
      </c>
      <c r="J725" s="10">
        <v>184</v>
      </c>
      <c r="K725" s="10">
        <v>0.2</v>
      </c>
      <c r="L725" s="10">
        <v>0.03</v>
      </c>
      <c r="M725" s="10">
        <v>0.04</v>
      </c>
      <c r="N725" s="10">
        <v>0.3</v>
      </c>
      <c r="O725" s="10">
        <v>0.7</v>
      </c>
    </row>
    <row r="726" spans="1: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18"/>
      <c r="C727" s="12" t="s">
        <v>19</v>
      </c>
      <c r="D727" s="13">
        <f>SUM(D725:D725)</f>
        <v>6</v>
      </c>
      <c r="E727" s="13">
        <f>SUM(E725:E725)</f>
        <v>12</v>
      </c>
      <c r="F727" s="13">
        <f>SUM(F725:F725)</f>
        <v>8.3000000000000007</v>
      </c>
      <c r="G727" s="13">
        <f>SUM(G725:G725)</f>
        <v>171</v>
      </c>
      <c r="H727" s="13">
        <f>SUM(H725:H725)</f>
        <v>248</v>
      </c>
      <c r="I727" s="13">
        <f t="shared" ref="I727:O727" si="79">SUM(I724:I725)</f>
        <v>28</v>
      </c>
      <c r="J727" s="13">
        <f t="shared" si="79"/>
        <v>184</v>
      </c>
      <c r="K727" s="13">
        <f t="shared" si="79"/>
        <v>0.2</v>
      </c>
      <c r="L727" s="13">
        <f t="shared" si="79"/>
        <v>0.03</v>
      </c>
      <c r="M727" s="13">
        <f t="shared" si="79"/>
        <v>0.04</v>
      </c>
      <c r="N727" s="13">
        <f t="shared" si="79"/>
        <v>0.3</v>
      </c>
      <c r="O727" s="13">
        <f t="shared" si="79"/>
        <v>0.7</v>
      </c>
    </row>
    <row r="728" spans="1:15">
      <c r="A728" s="9"/>
      <c r="B728" s="9"/>
      <c r="C728" s="9" t="s">
        <v>41</v>
      </c>
      <c r="D728" s="13">
        <v>95.4</v>
      </c>
      <c r="E728" s="13">
        <v>68.5</v>
      </c>
      <c r="F728" s="13">
        <v>329.5</v>
      </c>
      <c r="G728" s="13">
        <v>2282</v>
      </c>
      <c r="H728" s="13">
        <f t="shared" ref="H728:O728" si="80">H679+H701+H727</f>
        <v>995.27</v>
      </c>
      <c r="I728" s="13">
        <f t="shared" si="80"/>
        <v>300.90999999999997</v>
      </c>
      <c r="J728" s="13">
        <f t="shared" si="80"/>
        <v>1365.73</v>
      </c>
      <c r="K728" s="13">
        <f t="shared" si="80"/>
        <v>16.57</v>
      </c>
      <c r="L728" s="13">
        <f t="shared" si="80"/>
        <v>42.67</v>
      </c>
      <c r="M728" s="13">
        <f t="shared" si="80"/>
        <v>0.82000000000000006</v>
      </c>
      <c r="N728" s="13">
        <f t="shared" si="80"/>
        <v>10.100000000000001</v>
      </c>
      <c r="O728" s="13">
        <f t="shared" si="80"/>
        <v>45.78</v>
      </c>
    </row>
    <row r="730" spans="1:15">
      <c r="A730" s="45" t="s">
        <v>98</v>
      </c>
      <c r="B730" s="45"/>
      <c r="C730" s="45"/>
      <c r="D730" s="1"/>
      <c r="E730" s="1"/>
      <c r="F730" s="1"/>
      <c r="G730" s="1"/>
      <c r="H730" s="1"/>
      <c r="I730" s="1"/>
      <c r="J730" s="1"/>
      <c r="K730" s="1"/>
      <c r="L730" s="1" t="s">
        <v>25</v>
      </c>
      <c r="M730" s="1"/>
      <c r="N730" s="1"/>
      <c r="O730" s="36"/>
    </row>
    <row r="731" spans="1:15">
      <c r="A731" s="45" t="s">
        <v>23</v>
      </c>
      <c r="B731" s="45"/>
      <c r="C731" s="4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6"/>
    </row>
    <row r="732" spans="1:15">
      <c r="A732" s="45" t="s">
        <v>165</v>
      </c>
      <c r="B732" s="45"/>
      <c r="C732" s="4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6"/>
    </row>
    <row r="733" spans="1:15">
      <c r="A733" s="1"/>
      <c r="B733" s="1"/>
      <c r="C733" s="1" t="s">
        <v>70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6"/>
    </row>
    <row r="734" spans="1:15">
      <c r="A734" s="41" t="s">
        <v>0</v>
      </c>
      <c r="B734" s="41" t="s">
        <v>1</v>
      </c>
      <c r="C734" s="41" t="s">
        <v>2</v>
      </c>
      <c r="D734" s="41" t="s">
        <v>3</v>
      </c>
      <c r="E734" s="41" t="s">
        <v>4</v>
      </c>
      <c r="F734" s="41" t="s">
        <v>5</v>
      </c>
      <c r="G734" s="42" t="s">
        <v>6</v>
      </c>
      <c r="H734" s="41" t="s">
        <v>7</v>
      </c>
      <c r="I734" s="41"/>
      <c r="J734" s="41"/>
      <c r="K734" s="41"/>
      <c r="L734" s="41" t="s">
        <v>8</v>
      </c>
      <c r="M734" s="41"/>
      <c r="N734" s="41"/>
      <c r="O734" s="41"/>
    </row>
    <row r="735" spans="1:15" ht="36.75" customHeight="1">
      <c r="A735" s="41"/>
      <c r="B735" s="41"/>
      <c r="C735" s="41"/>
      <c r="D735" s="41"/>
      <c r="E735" s="41"/>
      <c r="F735" s="41"/>
      <c r="G735" s="42"/>
      <c r="H735" s="6" t="s">
        <v>9</v>
      </c>
      <c r="I735" s="6" t="s">
        <v>10</v>
      </c>
      <c r="J735" s="6" t="s">
        <v>11</v>
      </c>
      <c r="K735" s="6" t="s">
        <v>12</v>
      </c>
      <c r="L735" s="6" t="s">
        <v>13</v>
      </c>
      <c r="M735" s="6" t="s">
        <v>18</v>
      </c>
      <c r="N735" s="6" t="s">
        <v>14</v>
      </c>
      <c r="O735" s="6" t="s">
        <v>15</v>
      </c>
    </row>
    <row r="736" spans="1:15" ht="25.5">
      <c r="A736" s="6">
        <v>471</v>
      </c>
      <c r="B736" s="6">
        <v>150</v>
      </c>
      <c r="C736" s="6" t="s">
        <v>62</v>
      </c>
      <c r="D736" s="6">
        <v>18.3</v>
      </c>
      <c r="E736" s="6">
        <v>23</v>
      </c>
      <c r="F736" s="6">
        <v>2.6</v>
      </c>
      <c r="G736" s="7">
        <v>285</v>
      </c>
      <c r="H736" s="6">
        <v>301</v>
      </c>
      <c r="I736" s="6">
        <v>27.3</v>
      </c>
      <c r="J736" s="6">
        <v>343</v>
      </c>
      <c r="K736" s="6">
        <v>2.8</v>
      </c>
      <c r="L736" s="6">
        <v>0.38</v>
      </c>
      <c r="M736" s="6">
        <v>0.11</v>
      </c>
      <c r="N736" s="6">
        <v>0.26</v>
      </c>
      <c r="O736" s="6">
        <v>0.71</v>
      </c>
    </row>
    <row r="737" spans="1:15">
      <c r="A737" s="6">
        <v>1</v>
      </c>
      <c r="B737" s="6">
        <v>10</v>
      </c>
      <c r="C737" s="6" t="s">
        <v>44</v>
      </c>
      <c r="D737" s="6">
        <v>0.06</v>
      </c>
      <c r="E737" s="6">
        <v>5.0999999999999996</v>
      </c>
      <c r="F737" s="6">
        <v>0.09</v>
      </c>
      <c r="G737" s="7">
        <v>46</v>
      </c>
      <c r="H737" s="6">
        <v>1.7</v>
      </c>
      <c r="I737" s="6">
        <v>0</v>
      </c>
      <c r="J737" s="6">
        <v>2.1</v>
      </c>
      <c r="K737" s="6">
        <v>0.01</v>
      </c>
      <c r="L737" s="6">
        <v>28</v>
      </c>
      <c r="M737" s="6">
        <v>0</v>
      </c>
      <c r="N737" s="6">
        <v>0.01</v>
      </c>
      <c r="O737" s="6">
        <v>0</v>
      </c>
    </row>
    <row r="738" spans="1:15">
      <c r="A738" s="9">
        <v>397</v>
      </c>
      <c r="B738" s="9">
        <v>200</v>
      </c>
      <c r="C738" s="9" t="s">
        <v>58</v>
      </c>
      <c r="D738" s="10">
        <v>6</v>
      </c>
      <c r="E738" s="10">
        <v>6.3</v>
      </c>
      <c r="F738" s="10">
        <v>20.399999999999999</v>
      </c>
      <c r="G738" s="10">
        <v>156</v>
      </c>
      <c r="H738" s="10">
        <v>183</v>
      </c>
      <c r="I738" s="10">
        <v>23.3</v>
      </c>
      <c r="J738" s="10">
        <v>153.30000000000001</v>
      </c>
      <c r="K738" s="10">
        <v>0.39</v>
      </c>
      <c r="L738" s="10">
        <v>0.03</v>
      </c>
      <c r="M738" s="10">
        <v>0.06</v>
      </c>
      <c r="N738" s="10">
        <v>0.19</v>
      </c>
      <c r="O738" s="10">
        <v>1.6</v>
      </c>
    </row>
    <row r="739" spans="1:15" customFormat="1">
      <c r="A739" s="31"/>
      <c r="B739" s="31">
        <v>40</v>
      </c>
      <c r="C739" s="32" t="s">
        <v>45</v>
      </c>
      <c r="D739" s="33">
        <v>3.04</v>
      </c>
      <c r="E739" s="33">
        <v>0.24</v>
      </c>
      <c r="F739" s="33">
        <v>20.9</v>
      </c>
      <c r="G739" s="33">
        <v>93</v>
      </c>
      <c r="H739" s="33">
        <v>8</v>
      </c>
      <c r="I739" s="33">
        <v>5.6</v>
      </c>
      <c r="J739" s="34">
        <v>26</v>
      </c>
      <c r="K739" s="34">
        <v>0.36</v>
      </c>
      <c r="L739" s="33">
        <v>0</v>
      </c>
      <c r="M739" s="33">
        <v>0.04</v>
      </c>
      <c r="N739" s="33">
        <v>0.37</v>
      </c>
      <c r="O739" s="33">
        <v>0</v>
      </c>
    </row>
    <row r="740" spans="1:15">
      <c r="A740" s="9"/>
      <c r="B740" s="9"/>
      <c r="C740" s="9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>
      <c r="A741" s="6"/>
      <c r="B741" s="6"/>
      <c r="C741" s="12" t="s">
        <v>19</v>
      </c>
      <c r="D741" s="13">
        <f t="shared" ref="D741:O741" si="81">SUM(D736:D739)</f>
        <v>27.4</v>
      </c>
      <c r="E741" s="13">
        <f t="shared" si="81"/>
        <v>34.64</v>
      </c>
      <c r="F741" s="13">
        <f t="shared" si="81"/>
        <v>43.989999999999995</v>
      </c>
      <c r="G741" s="13">
        <f t="shared" si="81"/>
        <v>580</v>
      </c>
      <c r="H741" s="13">
        <f t="shared" si="81"/>
        <v>493.7</v>
      </c>
      <c r="I741" s="13">
        <f t="shared" si="81"/>
        <v>56.2</v>
      </c>
      <c r="J741" s="13">
        <f t="shared" si="81"/>
        <v>524.40000000000009</v>
      </c>
      <c r="K741" s="13">
        <f t="shared" si="81"/>
        <v>3.5599999999999996</v>
      </c>
      <c r="L741" s="13">
        <f t="shared" si="81"/>
        <v>28.41</v>
      </c>
      <c r="M741" s="13">
        <f t="shared" si="81"/>
        <v>0.21</v>
      </c>
      <c r="N741" s="13">
        <f t="shared" si="81"/>
        <v>0.83000000000000007</v>
      </c>
      <c r="O741" s="13">
        <f t="shared" si="81"/>
        <v>2.31</v>
      </c>
    </row>
    <row r="742" spans="1:15">
      <c r="A742" s="14"/>
      <c r="B742" s="14"/>
      <c r="C742" s="15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37"/>
    </row>
    <row r="743" spans="1:15">
      <c r="A743" s="1"/>
      <c r="B743" s="1"/>
      <c r="C743" s="5" t="s">
        <v>47</v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6"/>
    </row>
    <row r="744" spans="1:15">
      <c r="A744" s="41" t="s">
        <v>0</v>
      </c>
      <c r="B744" s="41" t="s">
        <v>1</v>
      </c>
      <c r="C744" s="41" t="s">
        <v>2</v>
      </c>
      <c r="D744" s="41" t="s">
        <v>3</v>
      </c>
      <c r="E744" s="41" t="s">
        <v>4</v>
      </c>
      <c r="F744" s="41" t="s">
        <v>5</v>
      </c>
      <c r="G744" s="42" t="s">
        <v>6</v>
      </c>
      <c r="H744" s="41" t="s">
        <v>7</v>
      </c>
      <c r="I744" s="41"/>
      <c r="J744" s="41"/>
      <c r="K744" s="41"/>
      <c r="L744" s="41" t="s">
        <v>8</v>
      </c>
      <c r="M744" s="41"/>
      <c r="N744" s="41"/>
      <c r="O744" s="41"/>
    </row>
    <row r="745" spans="1:15" ht="40.5" customHeight="1">
      <c r="A745" s="41"/>
      <c r="B745" s="41"/>
      <c r="C745" s="41"/>
      <c r="D745" s="41"/>
      <c r="E745" s="41"/>
      <c r="F745" s="41"/>
      <c r="G745" s="42"/>
      <c r="H745" s="6" t="s">
        <v>9</v>
      </c>
      <c r="I745" s="6" t="s">
        <v>10</v>
      </c>
      <c r="J745" s="6" t="s">
        <v>11</v>
      </c>
      <c r="K745" s="6" t="s">
        <v>12</v>
      </c>
      <c r="L745" s="6" t="s">
        <v>13</v>
      </c>
      <c r="M745" s="6" t="s">
        <v>18</v>
      </c>
      <c r="N745" s="6" t="s">
        <v>14</v>
      </c>
      <c r="O745" s="6" t="s">
        <v>15</v>
      </c>
    </row>
    <row r="746" spans="1:15">
      <c r="A746" s="6"/>
      <c r="B746" s="6">
        <v>180</v>
      </c>
      <c r="C746" s="6" t="s">
        <v>73</v>
      </c>
      <c r="D746" s="6">
        <v>1.08</v>
      </c>
      <c r="E746" s="6">
        <v>0</v>
      </c>
      <c r="F746" s="6">
        <v>10.1</v>
      </c>
      <c r="G746" s="7">
        <v>46</v>
      </c>
      <c r="H746" s="6">
        <v>40.799999999999997</v>
      </c>
      <c r="I746" s="6">
        <v>15.6</v>
      </c>
      <c r="J746" s="6">
        <v>27.6</v>
      </c>
      <c r="K746" s="6">
        <v>0.36</v>
      </c>
      <c r="L746" s="6">
        <v>0.06</v>
      </c>
      <c r="M746" s="6">
        <v>0.04</v>
      </c>
      <c r="N746" s="6">
        <v>0.24</v>
      </c>
      <c r="O746" s="6">
        <v>72</v>
      </c>
    </row>
    <row r="747" spans="1:15">
      <c r="A747" s="9"/>
      <c r="B747" s="9"/>
      <c r="C747" s="9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>
      <c r="A748" s="9"/>
      <c r="B748" s="9"/>
      <c r="C748" s="12" t="s">
        <v>31</v>
      </c>
      <c r="D748" s="13">
        <f t="shared" ref="D748:O748" si="82">SUM(D746:D747)</f>
        <v>1.08</v>
      </c>
      <c r="E748" s="13">
        <f t="shared" si="82"/>
        <v>0</v>
      </c>
      <c r="F748" s="13">
        <f t="shared" si="82"/>
        <v>10.1</v>
      </c>
      <c r="G748" s="13">
        <f t="shared" si="82"/>
        <v>46</v>
      </c>
      <c r="H748" s="13">
        <f t="shared" si="82"/>
        <v>40.799999999999997</v>
      </c>
      <c r="I748" s="13">
        <f t="shared" si="82"/>
        <v>15.6</v>
      </c>
      <c r="J748" s="13">
        <f t="shared" si="82"/>
        <v>27.6</v>
      </c>
      <c r="K748" s="13">
        <f t="shared" si="82"/>
        <v>0.36</v>
      </c>
      <c r="L748" s="13">
        <f t="shared" si="82"/>
        <v>0.06</v>
      </c>
      <c r="M748" s="13">
        <f t="shared" si="82"/>
        <v>0.04</v>
      </c>
      <c r="N748" s="13">
        <f t="shared" si="82"/>
        <v>0.24</v>
      </c>
      <c r="O748" s="13">
        <f t="shared" si="82"/>
        <v>72</v>
      </c>
    </row>
    <row r="750" spans="1:15">
      <c r="C750" s="3" t="s">
        <v>64</v>
      </c>
    </row>
    <row r="751" spans="1:15">
      <c r="A751" s="41" t="s">
        <v>0</v>
      </c>
      <c r="B751" s="41" t="s">
        <v>1</v>
      </c>
      <c r="C751" s="41" t="s">
        <v>2</v>
      </c>
      <c r="D751" s="41" t="s">
        <v>3</v>
      </c>
      <c r="E751" s="41" t="s">
        <v>4</v>
      </c>
      <c r="F751" s="41" t="s">
        <v>5</v>
      </c>
      <c r="G751" s="42" t="s">
        <v>6</v>
      </c>
      <c r="H751" s="41" t="s">
        <v>7</v>
      </c>
      <c r="I751" s="41"/>
      <c r="J751" s="41"/>
      <c r="K751" s="41"/>
      <c r="L751" s="41" t="s">
        <v>8</v>
      </c>
      <c r="M751" s="41"/>
      <c r="N751" s="41"/>
      <c r="O751" s="41"/>
    </row>
    <row r="752" spans="1:15" ht="38.25" customHeight="1">
      <c r="A752" s="41"/>
      <c r="B752" s="41"/>
      <c r="C752" s="41"/>
      <c r="D752" s="41"/>
      <c r="E752" s="41"/>
      <c r="F752" s="41"/>
      <c r="G752" s="42"/>
      <c r="H752" s="6" t="s">
        <v>9</v>
      </c>
      <c r="I752" s="6" t="s">
        <v>10</v>
      </c>
      <c r="J752" s="6" t="s">
        <v>11</v>
      </c>
      <c r="K752" s="6" t="s">
        <v>12</v>
      </c>
      <c r="L752" s="6" t="s">
        <v>13</v>
      </c>
      <c r="M752" s="6" t="s">
        <v>18</v>
      </c>
      <c r="N752" s="6" t="s">
        <v>14</v>
      </c>
      <c r="O752" s="6" t="s">
        <v>15</v>
      </c>
    </row>
    <row r="753" spans="1:15" ht="25.5">
      <c r="A753" s="6">
        <v>128</v>
      </c>
      <c r="B753" s="6" t="s">
        <v>149</v>
      </c>
      <c r="C753" s="6" t="s">
        <v>161</v>
      </c>
      <c r="D753" s="6">
        <v>4.79</v>
      </c>
      <c r="E753" s="6">
        <v>6.06</v>
      </c>
      <c r="F753" s="6">
        <v>12.42</v>
      </c>
      <c r="G753" s="7">
        <v>118.62</v>
      </c>
      <c r="H753" s="6">
        <v>32.07</v>
      </c>
      <c r="I753" s="6">
        <v>54.2</v>
      </c>
      <c r="J753" s="6">
        <v>349.8</v>
      </c>
      <c r="K753" s="6">
        <v>0.3</v>
      </c>
      <c r="L753" s="6">
        <v>1.02</v>
      </c>
      <c r="M753" s="6">
        <v>0.06</v>
      </c>
      <c r="N753" s="6"/>
      <c r="O753" s="6">
        <v>0.3</v>
      </c>
    </row>
    <row r="754" spans="1:15" ht="25.5">
      <c r="A754" s="6">
        <v>661</v>
      </c>
      <c r="B754" s="6">
        <v>80</v>
      </c>
      <c r="C754" s="6" t="s">
        <v>141</v>
      </c>
      <c r="D754" s="6">
        <v>11.4</v>
      </c>
      <c r="E754" s="6">
        <v>16.100000000000001</v>
      </c>
      <c r="F754" s="6">
        <v>8.33</v>
      </c>
      <c r="G754" s="7">
        <v>221</v>
      </c>
      <c r="H754" s="6">
        <v>22</v>
      </c>
      <c r="I754" s="6">
        <v>15.3</v>
      </c>
      <c r="J754" s="6">
        <v>124</v>
      </c>
      <c r="K754" s="6">
        <v>1.23</v>
      </c>
      <c r="L754" s="6">
        <v>0</v>
      </c>
      <c r="M754" s="6">
        <v>0.06</v>
      </c>
      <c r="N754" s="6">
        <v>2.6</v>
      </c>
      <c r="O754" s="6">
        <v>0.9</v>
      </c>
    </row>
    <row r="755" spans="1:15" ht="25.5">
      <c r="A755" s="6">
        <v>255</v>
      </c>
      <c r="B755" s="6">
        <v>150</v>
      </c>
      <c r="C755" s="6" t="s">
        <v>24</v>
      </c>
      <c r="D755" s="6">
        <v>5.3</v>
      </c>
      <c r="E755" s="6">
        <v>5</v>
      </c>
      <c r="F755" s="6">
        <v>31</v>
      </c>
      <c r="G755" s="7">
        <v>192</v>
      </c>
      <c r="H755" s="6">
        <v>14</v>
      </c>
      <c r="I755" s="6">
        <v>9</v>
      </c>
      <c r="J755" s="6">
        <v>34</v>
      </c>
      <c r="K755" s="6">
        <v>0.9</v>
      </c>
      <c r="L755" s="6">
        <v>0</v>
      </c>
      <c r="M755" s="6">
        <v>0.06</v>
      </c>
      <c r="N755" s="6">
        <v>0.5</v>
      </c>
      <c r="O755" s="6">
        <v>0</v>
      </c>
    </row>
    <row r="756" spans="1:15" ht="25.5">
      <c r="A756" s="6">
        <v>932</v>
      </c>
      <c r="B756" s="6">
        <v>200</v>
      </c>
      <c r="C756" s="6" t="s">
        <v>50</v>
      </c>
      <c r="D756" s="6">
        <v>0.6</v>
      </c>
      <c r="E756" s="6">
        <v>0</v>
      </c>
      <c r="F756" s="6">
        <v>30.8</v>
      </c>
      <c r="G756" s="7">
        <v>130</v>
      </c>
      <c r="H756" s="6">
        <v>24</v>
      </c>
      <c r="I756" s="6">
        <v>16</v>
      </c>
      <c r="J756" s="6">
        <v>22</v>
      </c>
      <c r="K756" s="6">
        <v>0.8</v>
      </c>
      <c r="L756" s="6">
        <v>0.04</v>
      </c>
      <c r="M756" s="6">
        <v>0.3</v>
      </c>
      <c r="N756" s="6">
        <v>0</v>
      </c>
      <c r="O756" s="6">
        <v>0</v>
      </c>
    </row>
    <row r="757" spans="1:15">
      <c r="A757" s="9"/>
      <c r="B757" s="6">
        <v>40</v>
      </c>
      <c r="C757" s="9" t="s">
        <v>17</v>
      </c>
      <c r="D757" s="10">
        <v>2.7</v>
      </c>
      <c r="E757" s="10">
        <v>0.48</v>
      </c>
      <c r="F757" s="10">
        <v>18.5</v>
      </c>
      <c r="G757" s="10">
        <v>86</v>
      </c>
      <c r="H757" s="10">
        <v>12</v>
      </c>
      <c r="I757" s="10">
        <v>18.399999999999999</v>
      </c>
      <c r="J757" s="11">
        <v>49</v>
      </c>
      <c r="K757" s="11">
        <v>0.9</v>
      </c>
      <c r="L757" s="10">
        <v>0</v>
      </c>
      <c r="M757" s="10">
        <v>0.06</v>
      </c>
      <c r="N757" s="10">
        <v>0.48</v>
      </c>
      <c r="O757" s="10">
        <v>0</v>
      </c>
    </row>
    <row r="758" spans="1:15" customFormat="1">
      <c r="A758" s="31"/>
      <c r="B758" s="31">
        <v>40</v>
      </c>
      <c r="C758" s="32" t="s">
        <v>45</v>
      </c>
      <c r="D758" s="33">
        <v>3.04</v>
      </c>
      <c r="E758" s="33">
        <v>0.24</v>
      </c>
      <c r="F758" s="33">
        <v>20.9</v>
      </c>
      <c r="G758" s="33">
        <v>93</v>
      </c>
      <c r="H758" s="33">
        <v>8</v>
      </c>
      <c r="I758" s="33">
        <v>5.6</v>
      </c>
      <c r="J758" s="34">
        <v>26</v>
      </c>
      <c r="K758" s="34">
        <v>0.36</v>
      </c>
      <c r="L758" s="33">
        <v>0</v>
      </c>
      <c r="M758" s="33">
        <v>0.04</v>
      </c>
      <c r="N758" s="33">
        <v>0.37</v>
      </c>
      <c r="O758" s="33">
        <v>0</v>
      </c>
    </row>
    <row r="759" spans="1:15">
      <c r="A759" s="6"/>
      <c r="B759" s="6"/>
      <c r="C759" s="12" t="s">
        <v>19</v>
      </c>
      <c r="D759" s="13">
        <f t="shared" ref="D759:O759" si="83">SUM(D753:D757)</f>
        <v>24.790000000000003</v>
      </c>
      <c r="E759" s="13">
        <f t="shared" si="83"/>
        <v>27.64</v>
      </c>
      <c r="F759" s="13">
        <f t="shared" si="83"/>
        <v>101.05</v>
      </c>
      <c r="G759" s="13">
        <f t="shared" si="83"/>
        <v>747.62</v>
      </c>
      <c r="H759" s="13">
        <f t="shared" si="83"/>
        <v>104.07</v>
      </c>
      <c r="I759" s="13">
        <f t="shared" si="83"/>
        <v>112.9</v>
      </c>
      <c r="J759" s="13">
        <f t="shared" si="83"/>
        <v>578.79999999999995</v>
      </c>
      <c r="K759" s="13">
        <f t="shared" si="83"/>
        <v>4.1300000000000008</v>
      </c>
      <c r="L759" s="13">
        <f t="shared" si="83"/>
        <v>1.06</v>
      </c>
      <c r="M759" s="13">
        <f t="shared" si="83"/>
        <v>0.54</v>
      </c>
      <c r="N759" s="13">
        <f t="shared" si="83"/>
        <v>3.58</v>
      </c>
      <c r="O759" s="13">
        <f t="shared" si="83"/>
        <v>1.2</v>
      </c>
    </row>
    <row r="761" spans="1:15">
      <c r="A761" s="1"/>
      <c r="B761" s="1"/>
      <c r="C761" s="5" t="s">
        <v>96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6"/>
    </row>
    <row r="762" spans="1:15">
      <c r="A762" s="41" t="s">
        <v>0</v>
      </c>
      <c r="B762" s="41" t="s">
        <v>1</v>
      </c>
      <c r="C762" s="41" t="s">
        <v>2</v>
      </c>
      <c r="D762" s="41" t="s">
        <v>3</v>
      </c>
      <c r="E762" s="41" t="s">
        <v>4</v>
      </c>
      <c r="F762" s="41" t="s">
        <v>5</v>
      </c>
      <c r="G762" s="42" t="s">
        <v>6</v>
      </c>
      <c r="H762" s="41" t="s">
        <v>7</v>
      </c>
      <c r="I762" s="41"/>
      <c r="J762" s="41"/>
      <c r="K762" s="41"/>
      <c r="L762" s="41" t="s">
        <v>8</v>
      </c>
      <c r="M762" s="41"/>
      <c r="N762" s="41"/>
      <c r="O762" s="41"/>
    </row>
    <row r="763" spans="1:15" ht="44.25" customHeight="1">
      <c r="A763" s="41"/>
      <c r="B763" s="41"/>
      <c r="C763" s="41"/>
      <c r="D763" s="41"/>
      <c r="E763" s="41"/>
      <c r="F763" s="41"/>
      <c r="G763" s="42"/>
      <c r="H763" s="6" t="s">
        <v>9</v>
      </c>
      <c r="I763" s="6" t="s">
        <v>10</v>
      </c>
      <c r="J763" s="6" t="s">
        <v>11</v>
      </c>
      <c r="K763" s="6" t="s">
        <v>12</v>
      </c>
      <c r="L763" s="6" t="s">
        <v>13</v>
      </c>
      <c r="M763" s="6" t="s">
        <v>18</v>
      </c>
      <c r="N763" s="6" t="s">
        <v>14</v>
      </c>
      <c r="O763" s="6" t="s">
        <v>15</v>
      </c>
    </row>
    <row r="764" spans="1:15" ht="12.75" customHeight="1">
      <c r="A764" s="9">
        <v>2</v>
      </c>
      <c r="B764" s="9" t="s">
        <v>138</v>
      </c>
      <c r="C764" s="9" t="s">
        <v>137</v>
      </c>
      <c r="D764" s="10">
        <v>13.78</v>
      </c>
      <c r="E764" s="10">
        <v>12.64</v>
      </c>
      <c r="F764" s="10">
        <v>60.11</v>
      </c>
      <c r="G764" s="10">
        <v>394.35</v>
      </c>
      <c r="H764" s="10">
        <v>215.99</v>
      </c>
      <c r="I764" s="10">
        <v>42.91</v>
      </c>
      <c r="J764" s="10">
        <v>217</v>
      </c>
      <c r="K764" s="10">
        <v>1.74</v>
      </c>
      <c r="L764" s="10">
        <v>0.15</v>
      </c>
      <c r="M764" s="10">
        <v>0.17</v>
      </c>
      <c r="N764" s="10">
        <v>4.29</v>
      </c>
      <c r="O764" s="10">
        <v>0</v>
      </c>
    </row>
    <row r="765" spans="1:15">
      <c r="A765" s="9"/>
      <c r="B765" s="9">
        <v>200</v>
      </c>
      <c r="C765" s="6" t="s">
        <v>72</v>
      </c>
      <c r="D765" s="6">
        <v>0.6</v>
      </c>
      <c r="E765" s="6">
        <v>0</v>
      </c>
      <c r="F765" s="6">
        <v>37.299999999999997</v>
      </c>
      <c r="G765" s="7">
        <v>120</v>
      </c>
      <c r="H765" s="6">
        <v>3</v>
      </c>
      <c r="I765" s="6">
        <v>0</v>
      </c>
      <c r="J765" s="6">
        <v>36</v>
      </c>
      <c r="K765" s="6">
        <v>0.4</v>
      </c>
      <c r="L765" s="6">
        <v>0</v>
      </c>
      <c r="M765" s="6">
        <v>0.04</v>
      </c>
      <c r="N765" s="6">
        <v>0</v>
      </c>
      <c r="O765" s="6">
        <v>0</v>
      </c>
    </row>
    <row r="766" spans="1:15">
      <c r="A766" s="9"/>
      <c r="B766" s="9"/>
      <c r="C766" s="12" t="s">
        <v>31</v>
      </c>
      <c r="D766" s="13">
        <f t="shared" ref="D766:O766" si="84">SUM(D764:D765)</f>
        <v>14.379999999999999</v>
      </c>
      <c r="E766" s="13">
        <f t="shared" si="84"/>
        <v>12.64</v>
      </c>
      <c r="F766" s="13">
        <f t="shared" si="84"/>
        <v>97.41</v>
      </c>
      <c r="G766" s="13">
        <f t="shared" si="84"/>
        <v>514.35</v>
      </c>
      <c r="H766" s="13">
        <f t="shared" si="84"/>
        <v>218.99</v>
      </c>
      <c r="I766" s="13">
        <f t="shared" si="84"/>
        <v>42.91</v>
      </c>
      <c r="J766" s="13">
        <f t="shared" si="84"/>
        <v>253</v>
      </c>
      <c r="K766" s="13">
        <f t="shared" si="84"/>
        <v>2.14</v>
      </c>
      <c r="L766" s="13">
        <f t="shared" si="84"/>
        <v>0.15</v>
      </c>
      <c r="M766" s="13">
        <f t="shared" si="84"/>
        <v>0.21000000000000002</v>
      </c>
      <c r="N766" s="13">
        <f t="shared" si="84"/>
        <v>4.29</v>
      </c>
      <c r="O766" s="13">
        <f t="shared" si="84"/>
        <v>0</v>
      </c>
    </row>
    <row r="767" spans="1:15">
      <c r="A767" s="14"/>
      <c r="B767" s="14"/>
      <c r="C767" s="15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37"/>
    </row>
    <row r="768" spans="1:15">
      <c r="C768" s="3" t="s">
        <v>93</v>
      </c>
    </row>
    <row r="769" spans="1:15">
      <c r="A769" s="41" t="s">
        <v>0</v>
      </c>
      <c r="B769" s="41" t="s">
        <v>1</v>
      </c>
      <c r="C769" s="41" t="s">
        <v>2</v>
      </c>
      <c r="D769" s="41" t="s">
        <v>3</v>
      </c>
      <c r="E769" s="41" t="s">
        <v>4</v>
      </c>
      <c r="F769" s="41" t="s">
        <v>5</v>
      </c>
      <c r="G769" s="42" t="s">
        <v>6</v>
      </c>
      <c r="H769" s="41" t="s">
        <v>7</v>
      </c>
      <c r="I769" s="41"/>
      <c r="J769" s="41"/>
      <c r="K769" s="41"/>
      <c r="L769" s="41" t="s">
        <v>8</v>
      </c>
      <c r="M769" s="41"/>
      <c r="N769" s="41"/>
      <c r="O769" s="41"/>
    </row>
    <row r="770" spans="1:15" ht="36.75" customHeight="1">
      <c r="A770" s="41"/>
      <c r="B770" s="41"/>
      <c r="C770" s="41"/>
      <c r="D770" s="41"/>
      <c r="E770" s="41"/>
      <c r="F770" s="41"/>
      <c r="G770" s="42"/>
      <c r="H770" s="6" t="s">
        <v>9</v>
      </c>
      <c r="I770" s="6" t="s">
        <v>10</v>
      </c>
      <c r="J770" s="6" t="s">
        <v>11</v>
      </c>
      <c r="K770" s="6" t="s">
        <v>12</v>
      </c>
      <c r="L770" s="6" t="s">
        <v>13</v>
      </c>
      <c r="M770" s="6" t="s">
        <v>18</v>
      </c>
      <c r="N770" s="6" t="s">
        <v>14</v>
      </c>
      <c r="O770" s="6" t="s">
        <v>15</v>
      </c>
    </row>
    <row r="771" spans="1:15">
      <c r="A771" s="6">
        <v>439</v>
      </c>
      <c r="B771" s="6">
        <v>80</v>
      </c>
      <c r="C771" s="6" t="s">
        <v>109</v>
      </c>
      <c r="D771" s="6">
        <v>19.2</v>
      </c>
      <c r="E771" s="6">
        <v>12.5</v>
      </c>
      <c r="F771" s="6">
        <v>0</v>
      </c>
      <c r="G771" s="7">
        <v>163</v>
      </c>
      <c r="H771" s="6">
        <v>42.5</v>
      </c>
      <c r="I771" s="6">
        <v>24.4</v>
      </c>
      <c r="J771" s="6">
        <v>201</v>
      </c>
      <c r="K771" s="6">
        <v>2.1</v>
      </c>
      <c r="L771" s="6">
        <v>0.05</v>
      </c>
      <c r="M771" s="6">
        <v>0.05</v>
      </c>
      <c r="N771" s="6">
        <v>7.9</v>
      </c>
      <c r="O771" s="6">
        <v>1.8</v>
      </c>
    </row>
    <row r="772" spans="1:15">
      <c r="A772" s="6">
        <v>487</v>
      </c>
      <c r="B772" s="6">
        <v>150</v>
      </c>
      <c r="C772" s="6" t="s">
        <v>104</v>
      </c>
      <c r="D772" s="6">
        <v>2</v>
      </c>
      <c r="E772" s="6">
        <v>6</v>
      </c>
      <c r="F772" s="6">
        <v>15</v>
      </c>
      <c r="G772" s="7">
        <v>132</v>
      </c>
      <c r="H772" s="6">
        <v>42</v>
      </c>
      <c r="I772" s="6">
        <v>32</v>
      </c>
      <c r="J772" s="6">
        <v>90</v>
      </c>
      <c r="K772" s="6">
        <v>1.2</v>
      </c>
      <c r="L772" s="6"/>
      <c r="M772" s="6">
        <v>0.15</v>
      </c>
      <c r="N772" s="6">
        <v>0.6</v>
      </c>
      <c r="O772" s="6">
        <v>2.5</v>
      </c>
    </row>
    <row r="773" spans="1:15">
      <c r="A773" s="6">
        <v>627</v>
      </c>
      <c r="B773" s="6">
        <v>200</v>
      </c>
      <c r="C773" s="6" t="s">
        <v>16</v>
      </c>
      <c r="D773" s="6">
        <v>0.3</v>
      </c>
      <c r="E773" s="6">
        <v>0.1</v>
      </c>
      <c r="F773" s="6">
        <v>15.2</v>
      </c>
      <c r="G773" s="7">
        <v>61</v>
      </c>
      <c r="H773" s="6">
        <v>17</v>
      </c>
      <c r="I773" s="6">
        <v>7</v>
      </c>
      <c r="J773" s="6">
        <v>32</v>
      </c>
      <c r="K773" s="6">
        <v>0.9</v>
      </c>
      <c r="L773" s="6">
        <v>0</v>
      </c>
      <c r="M773" s="6">
        <v>0.06</v>
      </c>
      <c r="N773" s="6">
        <v>0.48</v>
      </c>
      <c r="O773" s="6">
        <v>0</v>
      </c>
    </row>
    <row r="774" spans="1:15">
      <c r="A774" s="9"/>
      <c r="B774" s="9">
        <v>40</v>
      </c>
      <c r="C774" s="9" t="s">
        <v>17</v>
      </c>
      <c r="D774" s="10">
        <v>2.7</v>
      </c>
      <c r="E774" s="10">
        <v>0.48</v>
      </c>
      <c r="F774" s="10">
        <v>18.5</v>
      </c>
      <c r="G774" s="10">
        <v>86</v>
      </c>
      <c r="H774" s="10">
        <v>12</v>
      </c>
      <c r="I774" s="10">
        <v>18.399999999999999</v>
      </c>
      <c r="J774" s="11">
        <v>49</v>
      </c>
      <c r="K774" s="11">
        <v>0.9</v>
      </c>
      <c r="L774" s="10">
        <v>0</v>
      </c>
      <c r="M774" s="10">
        <v>0.06</v>
      </c>
      <c r="N774" s="10">
        <v>0.48</v>
      </c>
      <c r="O774" s="10">
        <v>0</v>
      </c>
    </row>
    <row r="775" spans="1:15" customFormat="1">
      <c r="A775" s="31"/>
      <c r="B775" s="31">
        <v>40</v>
      </c>
      <c r="C775" s="32" t="s">
        <v>45</v>
      </c>
      <c r="D775" s="33">
        <v>3.04</v>
      </c>
      <c r="E775" s="33">
        <v>0.24</v>
      </c>
      <c r="F775" s="33">
        <v>20.9</v>
      </c>
      <c r="G775" s="33">
        <v>93</v>
      </c>
      <c r="H775" s="33">
        <v>8</v>
      </c>
      <c r="I775" s="33">
        <v>5.6</v>
      </c>
      <c r="J775" s="34">
        <v>26</v>
      </c>
      <c r="K775" s="34">
        <v>0.36</v>
      </c>
      <c r="L775" s="33">
        <v>0</v>
      </c>
      <c r="M775" s="33">
        <v>0.04</v>
      </c>
      <c r="N775" s="33">
        <v>0.37</v>
      </c>
      <c r="O775" s="33">
        <v>0</v>
      </c>
    </row>
    <row r="776" spans="1:15">
      <c r="A776" s="9"/>
      <c r="B776" s="9"/>
      <c r="C776" s="9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>
      <c r="A777" s="6"/>
      <c r="B777" s="6"/>
      <c r="C777" s="12" t="s">
        <v>19</v>
      </c>
      <c r="D777" s="13">
        <f t="shared" ref="D777:O777" si="85">SUM(D771:D775)</f>
        <v>27.24</v>
      </c>
      <c r="E777" s="13">
        <f t="shared" si="85"/>
        <v>19.32</v>
      </c>
      <c r="F777" s="13">
        <f t="shared" si="85"/>
        <v>69.599999999999994</v>
      </c>
      <c r="G777" s="13">
        <f t="shared" si="85"/>
        <v>535</v>
      </c>
      <c r="H777" s="13">
        <f t="shared" si="85"/>
        <v>121.5</v>
      </c>
      <c r="I777" s="13">
        <f t="shared" si="85"/>
        <v>87.399999999999991</v>
      </c>
      <c r="J777" s="13">
        <f t="shared" si="85"/>
        <v>398</v>
      </c>
      <c r="K777" s="13">
        <f t="shared" si="85"/>
        <v>5.4600000000000009</v>
      </c>
      <c r="L777" s="13">
        <f t="shared" si="85"/>
        <v>0.05</v>
      </c>
      <c r="M777" s="13">
        <f t="shared" si="85"/>
        <v>0.36</v>
      </c>
      <c r="N777" s="13">
        <f t="shared" si="85"/>
        <v>9.83</v>
      </c>
      <c r="O777" s="13">
        <f t="shared" si="85"/>
        <v>4.3</v>
      </c>
    </row>
    <row r="778" spans="1:15">
      <c r="A778" s="14"/>
      <c r="B778" s="14"/>
      <c r="C778" s="15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37"/>
    </row>
    <row r="779" spans="1:15">
      <c r="A779" s="17"/>
      <c r="B779" s="17"/>
      <c r="C779" s="17" t="s">
        <v>97</v>
      </c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37"/>
    </row>
    <row r="780" spans="1:15">
      <c r="A780" s="41" t="s">
        <v>0</v>
      </c>
      <c r="B780" s="41" t="s">
        <v>1</v>
      </c>
      <c r="C780" s="41" t="s">
        <v>2</v>
      </c>
      <c r="D780" s="41" t="s">
        <v>3</v>
      </c>
      <c r="E780" s="41" t="s">
        <v>4</v>
      </c>
      <c r="F780" s="41" t="s">
        <v>5</v>
      </c>
      <c r="G780" s="42" t="s">
        <v>6</v>
      </c>
      <c r="H780" s="41" t="s">
        <v>7</v>
      </c>
      <c r="I780" s="41"/>
      <c r="J780" s="41"/>
      <c r="K780" s="41"/>
      <c r="L780" s="41" t="s">
        <v>8</v>
      </c>
      <c r="M780" s="41"/>
      <c r="N780" s="41"/>
      <c r="O780" s="41"/>
    </row>
    <row r="781" spans="1:15" ht="38.25" customHeight="1">
      <c r="A781" s="41"/>
      <c r="B781" s="41"/>
      <c r="C781" s="41"/>
      <c r="D781" s="41"/>
      <c r="E781" s="41"/>
      <c r="F781" s="41"/>
      <c r="G781" s="42"/>
      <c r="H781" s="6" t="s">
        <v>9</v>
      </c>
      <c r="I781" s="6" t="s">
        <v>10</v>
      </c>
      <c r="J781" s="6" t="s">
        <v>11</v>
      </c>
      <c r="K781" s="6" t="s">
        <v>12</v>
      </c>
      <c r="L781" s="6" t="s">
        <v>13</v>
      </c>
      <c r="M781" s="6" t="s">
        <v>18</v>
      </c>
      <c r="N781" s="6" t="s">
        <v>14</v>
      </c>
      <c r="O781" s="6" t="s">
        <v>15</v>
      </c>
    </row>
    <row r="782" spans="1:15" ht="25.5">
      <c r="A782" s="6"/>
      <c r="B782" s="9">
        <v>150</v>
      </c>
      <c r="C782" s="6" t="s">
        <v>71</v>
      </c>
      <c r="D782" s="10">
        <v>6</v>
      </c>
      <c r="E782" s="10">
        <v>12</v>
      </c>
      <c r="F782" s="10">
        <v>8.3000000000000007</v>
      </c>
      <c r="G782" s="10">
        <v>171</v>
      </c>
      <c r="H782" s="10">
        <v>248</v>
      </c>
      <c r="I782" s="10">
        <v>28</v>
      </c>
      <c r="J782" s="10">
        <v>184</v>
      </c>
      <c r="K782" s="10">
        <v>0.2</v>
      </c>
      <c r="L782" s="10">
        <v>0.03</v>
      </c>
      <c r="M782" s="10">
        <v>0.04</v>
      </c>
      <c r="N782" s="10">
        <v>0.3</v>
      </c>
      <c r="O782" s="10">
        <v>0.7</v>
      </c>
    </row>
    <row r="783" spans="1:15">
      <c r="A783" s="9"/>
      <c r="B783" s="9"/>
      <c r="C783" s="9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 spans="1:15">
      <c r="A784" s="6"/>
      <c r="B784" s="18"/>
      <c r="C784" s="12" t="s">
        <v>19</v>
      </c>
      <c r="D784" s="13">
        <f>SUM(D782:D782)</f>
        <v>6</v>
      </c>
      <c r="E784" s="13">
        <f>SUM(E782:E782)</f>
        <v>12</v>
      </c>
      <c r="F784" s="13">
        <f>SUM(F782:F782)</f>
        <v>8.3000000000000007</v>
      </c>
      <c r="G784" s="13">
        <f>SUM(G782:G782)</f>
        <v>171</v>
      </c>
      <c r="H784" s="13">
        <f>SUM(H782:H782)</f>
        <v>248</v>
      </c>
      <c r="I784" s="13">
        <f t="shared" ref="I784:O784" si="86">SUM(I781:I782)</f>
        <v>28</v>
      </c>
      <c r="J784" s="13">
        <f t="shared" si="86"/>
        <v>184</v>
      </c>
      <c r="K784" s="13">
        <f t="shared" si="86"/>
        <v>0.2</v>
      </c>
      <c r="L784" s="13">
        <f t="shared" si="86"/>
        <v>0.03</v>
      </c>
      <c r="M784" s="13">
        <f t="shared" si="86"/>
        <v>0.04</v>
      </c>
      <c r="N784" s="13">
        <f t="shared" si="86"/>
        <v>0.3</v>
      </c>
      <c r="O784" s="13">
        <f t="shared" si="86"/>
        <v>0.7</v>
      </c>
    </row>
    <row r="785" spans="1:15">
      <c r="A785" s="9"/>
      <c r="B785" s="9"/>
      <c r="C785" s="9" t="s">
        <v>41</v>
      </c>
      <c r="D785" s="13">
        <v>87.3</v>
      </c>
      <c r="E785" s="13">
        <v>89.6</v>
      </c>
      <c r="F785" s="13">
        <v>293</v>
      </c>
      <c r="G785" s="13">
        <v>2309</v>
      </c>
      <c r="H785" s="13">
        <v>942.2</v>
      </c>
      <c r="I785" s="13">
        <v>294.5</v>
      </c>
      <c r="J785" s="13">
        <v>1491</v>
      </c>
      <c r="K785" s="13">
        <v>17.5</v>
      </c>
      <c r="L785" s="13">
        <v>28.6</v>
      </c>
      <c r="M785" s="13">
        <v>1.1000000000000001</v>
      </c>
      <c r="N785" s="13">
        <v>15.31</v>
      </c>
      <c r="O785" s="13">
        <v>39.299999999999997</v>
      </c>
    </row>
    <row r="787" spans="1:15">
      <c r="A787" s="45" t="s">
        <v>99</v>
      </c>
      <c r="B787" s="45"/>
      <c r="C787" s="45"/>
      <c r="D787" s="1"/>
      <c r="E787" s="1"/>
      <c r="F787" s="1"/>
      <c r="G787" s="1"/>
      <c r="H787" s="1"/>
      <c r="I787" s="1"/>
      <c r="J787" s="1"/>
      <c r="K787" s="1"/>
      <c r="L787" s="1" t="s">
        <v>25</v>
      </c>
      <c r="M787" s="1"/>
      <c r="N787" s="1"/>
      <c r="O787" s="36"/>
    </row>
    <row r="788" spans="1:15">
      <c r="A788" s="45" t="s">
        <v>23</v>
      </c>
      <c r="B788" s="45"/>
      <c r="C788" s="4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6"/>
    </row>
    <row r="789" spans="1:15">
      <c r="A789" s="45" t="s">
        <v>168</v>
      </c>
      <c r="B789" s="45"/>
      <c r="C789" s="4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6"/>
    </row>
    <row r="790" spans="1:15">
      <c r="A790" s="1"/>
      <c r="B790" s="1"/>
      <c r="C790" s="1" t="s">
        <v>70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6"/>
    </row>
    <row r="791" spans="1:15">
      <c r="A791" s="41" t="s">
        <v>0</v>
      </c>
      <c r="B791" s="41" t="s">
        <v>1</v>
      </c>
      <c r="C791" s="41" t="s">
        <v>2</v>
      </c>
      <c r="D791" s="41" t="s">
        <v>3</v>
      </c>
      <c r="E791" s="41" t="s">
        <v>4</v>
      </c>
      <c r="F791" s="41" t="s">
        <v>5</v>
      </c>
      <c r="G791" s="42" t="s">
        <v>6</v>
      </c>
      <c r="H791" s="41" t="s">
        <v>7</v>
      </c>
      <c r="I791" s="41"/>
      <c r="J791" s="41"/>
      <c r="K791" s="41"/>
      <c r="L791" s="41" t="s">
        <v>8</v>
      </c>
      <c r="M791" s="41"/>
      <c r="N791" s="41"/>
      <c r="O791" s="41"/>
    </row>
    <row r="792" spans="1:15" ht="36.75" customHeight="1">
      <c r="A792" s="41"/>
      <c r="B792" s="41"/>
      <c r="C792" s="41"/>
      <c r="D792" s="41"/>
      <c r="E792" s="41"/>
      <c r="F792" s="41"/>
      <c r="G792" s="42"/>
      <c r="H792" s="6" t="s">
        <v>9</v>
      </c>
      <c r="I792" s="6" t="s">
        <v>10</v>
      </c>
      <c r="J792" s="6" t="s">
        <v>11</v>
      </c>
      <c r="K792" s="6" t="s">
        <v>12</v>
      </c>
      <c r="L792" s="6" t="s">
        <v>13</v>
      </c>
      <c r="M792" s="6" t="s">
        <v>18</v>
      </c>
      <c r="N792" s="6" t="s">
        <v>14</v>
      </c>
      <c r="O792" s="6" t="s">
        <v>15</v>
      </c>
    </row>
    <row r="793" spans="1:15" ht="25.5">
      <c r="A793" s="6">
        <v>181</v>
      </c>
      <c r="B793" s="6">
        <v>210</v>
      </c>
      <c r="C793" s="6" t="s">
        <v>74</v>
      </c>
      <c r="D793" s="6">
        <v>6</v>
      </c>
      <c r="E793" s="6">
        <v>7</v>
      </c>
      <c r="F793" s="6">
        <v>30</v>
      </c>
      <c r="G793" s="7">
        <v>200</v>
      </c>
      <c r="H793" s="6">
        <v>131</v>
      </c>
      <c r="I793" s="6">
        <v>24</v>
      </c>
      <c r="J793" s="6">
        <v>118</v>
      </c>
      <c r="K793" s="6">
        <v>1</v>
      </c>
      <c r="L793" s="6">
        <v>28</v>
      </c>
      <c r="M793" s="6">
        <v>0</v>
      </c>
      <c r="N793" s="6">
        <v>0.01</v>
      </c>
      <c r="O793" s="6">
        <v>0.15</v>
      </c>
    </row>
    <row r="794" spans="1:15">
      <c r="A794" s="6">
        <v>1024</v>
      </c>
      <c r="B794" s="6">
        <v>200</v>
      </c>
      <c r="C794" s="6" t="s">
        <v>49</v>
      </c>
      <c r="D794" s="6">
        <v>0.8</v>
      </c>
      <c r="E794" s="6">
        <v>2.6</v>
      </c>
      <c r="F794" s="6">
        <v>22.6</v>
      </c>
      <c r="G794" s="7">
        <v>112</v>
      </c>
      <c r="H794" s="6">
        <v>34</v>
      </c>
      <c r="I794" s="6">
        <v>0</v>
      </c>
      <c r="J794" s="6">
        <v>50</v>
      </c>
      <c r="K794" s="6">
        <v>0</v>
      </c>
      <c r="L794" s="6">
        <v>0</v>
      </c>
      <c r="M794" s="6">
        <v>0.02</v>
      </c>
      <c r="N794" s="6">
        <v>0.9</v>
      </c>
      <c r="O794" s="6">
        <v>0.4</v>
      </c>
    </row>
    <row r="795" spans="1:15" customFormat="1">
      <c r="A795" s="31"/>
      <c r="B795" s="31">
        <v>40</v>
      </c>
      <c r="C795" s="32" t="s">
        <v>45</v>
      </c>
      <c r="D795" s="33">
        <v>3.04</v>
      </c>
      <c r="E795" s="33">
        <v>0.24</v>
      </c>
      <c r="F795" s="33">
        <v>20.9</v>
      </c>
      <c r="G795" s="33">
        <v>93</v>
      </c>
      <c r="H795" s="33">
        <v>8</v>
      </c>
      <c r="I795" s="33">
        <v>5.6</v>
      </c>
      <c r="J795" s="34">
        <v>26</v>
      </c>
      <c r="K795" s="34">
        <v>0.36</v>
      </c>
      <c r="L795" s="33">
        <v>0</v>
      </c>
      <c r="M795" s="33">
        <v>0.04</v>
      </c>
      <c r="N795" s="33">
        <v>0.37</v>
      </c>
      <c r="O795" s="33">
        <v>0</v>
      </c>
    </row>
    <row r="796" spans="1:15">
      <c r="A796" s="9">
        <v>15</v>
      </c>
      <c r="B796" s="9">
        <v>10</v>
      </c>
      <c r="C796" s="9" t="s">
        <v>46</v>
      </c>
      <c r="D796" s="10">
        <v>1.6</v>
      </c>
      <c r="E796" s="10">
        <v>2.1</v>
      </c>
      <c r="F796" s="10">
        <v>0</v>
      </c>
      <c r="G796" s="10">
        <v>26</v>
      </c>
      <c r="H796" s="10">
        <v>70</v>
      </c>
      <c r="I796" s="10">
        <v>3.3</v>
      </c>
      <c r="J796" s="10">
        <v>38</v>
      </c>
      <c r="K796" s="10">
        <v>0.04</v>
      </c>
      <c r="L796" s="10">
        <v>0.03</v>
      </c>
      <c r="M796" s="10">
        <v>0</v>
      </c>
      <c r="N796" s="10">
        <v>0.01</v>
      </c>
      <c r="O796" s="10">
        <v>0.11</v>
      </c>
    </row>
    <row r="797" spans="1:15">
      <c r="A797" s="6">
        <v>14</v>
      </c>
      <c r="B797" s="6">
        <v>10</v>
      </c>
      <c r="C797" s="6" t="s">
        <v>44</v>
      </c>
      <c r="D797" s="6">
        <v>0.06</v>
      </c>
      <c r="E797" s="6">
        <v>5.0999999999999996</v>
      </c>
      <c r="F797" s="6">
        <v>0.09</v>
      </c>
      <c r="G797" s="7">
        <v>46</v>
      </c>
      <c r="H797" s="6">
        <v>1.7</v>
      </c>
      <c r="I797" s="6">
        <v>0</v>
      </c>
      <c r="J797" s="6">
        <v>2.1</v>
      </c>
      <c r="K797" s="6">
        <v>0.01</v>
      </c>
      <c r="L797" s="6">
        <v>28</v>
      </c>
      <c r="M797" s="6">
        <v>0</v>
      </c>
      <c r="N797" s="6">
        <v>0.01</v>
      </c>
      <c r="O797" s="6">
        <v>0</v>
      </c>
    </row>
    <row r="798" spans="1:15">
      <c r="A798" s="6"/>
      <c r="B798" s="6"/>
      <c r="C798" s="12" t="s">
        <v>19</v>
      </c>
      <c r="D798" s="13">
        <f>D797+D795+D794+D793</f>
        <v>9.9</v>
      </c>
      <c r="E798" s="13">
        <f>E797+E795+E794+E793</f>
        <v>14.94</v>
      </c>
      <c r="F798" s="13">
        <f>F797+F795+F794+F793</f>
        <v>73.59</v>
      </c>
      <c r="G798" s="13">
        <f>G797+G795+G794+G793</f>
        <v>451</v>
      </c>
      <c r="H798" s="13">
        <f>SUM(H793:H794)</f>
        <v>165</v>
      </c>
      <c r="I798" s="13">
        <f t="shared" ref="I798:N798" si="87">I797+I795+I794+I793</f>
        <v>29.6</v>
      </c>
      <c r="J798" s="13">
        <f t="shared" si="87"/>
        <v>196.1</v>
      </c>
      <c r="K798" s="13">
        <f t="shared" si="87"/>
        <v>1.37</v>
      </c>
      <c r="L798" s="13">
        <f t="shared" si="87"/>
        <v>56</v>
      </c>
      <c r="M798" s="13">
        <f t="shared" si="87"/>
        <v>0.06</v>
      </c>
      <c r="N798" s="13">
        <f t="shared" si="87"/>
        <v>1.29</v>
      </c>
      <c r="O798" s="13">
        <f>SUM(O793:O794)</f>
        <v>0.55000000000000004</v>
      </c>
    </row>
    <row r="800" spans="1:15">
      <c r="A800" s="1"/>
      <c r="B800" s="1"/>
      <c r="C800" s="5" t="s">
        <v>47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6"/>
    </row>
    <row r="801" spans="1:15">
      <c r="A801" s="41" t="s">
        <v>0</v>
      </c>
      <c r="B801" s="41" t="s">
        <v>1</v>
      </c>
      <c r="C801" s="41" t="s">
        <v>2</v>
      </c>
      <c r="D801" s="41" t="s">
        <v>3</v>
      </c>
      <c r="E801" s="41" t="s">
        <v>4</v>
      </c>
      <c r="F801" s="41" t="s">
        <v>5</v>
      </c>
      <c r="G801" s="42" t="s">
        <v>6</v>
      </c>
      <c r="H801" s="41" t="s">
        <v>7</v>
      </c>
      <c r="I801" s="41"/>
      <c r="J801" s="41"/>
      <c r="K801" s="41"/>
      <c r="L801" s="41" t="s">
        <v>8</v>
      </c>
      <c r="M801" s="41"/>
      <c r="N801" s="41"/>
      <c r="O801" s="41"/>
    </row>
    <row r="802" spans="1:15">
      <c r="A802" s="41"/>
      <c r="B802" s="41"/>
      <c r="C802" s="41"/>
      <c r="D802" s="41"/>
      <c r="E802" s="41"/>
      <c r="F802" s="41"/>
      <c r="G802" s="42"/>
      <c r="H802" s="6" t="s">
        <v>9</v>
      </c>
      <c r="I802" s="6" t="s">
        <v>10</v>
      </c>
      <c r="J802" s="6" t="s">
        <v>11</v>
      </c>
      <c r="K802" s="6" t="s">
        <v>12</v>
      </c>
      <c r="L802" s="6" t="s">
        <v>13</v>
      </c>
      <c r="M802" s="6" t="s">
        <v>18</v>
      </c>
      <c r="N802" s="6" t="s">
        <v>14</v>
      </c>
      <c r="O802" s="6" t="s">
        <v>15</v>
      </c>
    </row>
    <row r="803" spans="1:15">
      <c r="A803" s="6"/>
      <c r="B803" s="6">
        <v>180</v>
      </c>
      <c r="C803" s="6" t="s">
        <v>73</v>
      </c>
      <c r="D803" s="6">
        <v>1.08</v>
      </c>
      <c r="E803" s="6">
        <v>0</v>
      </c>
      <c r="F803" s="6">
        <v>10.1</v>
      </c>
      <c r="G803" s="7">
        <v>46</v>
      </c>
      <c r="H803" s="6">
        <v>40.799999999999997</v>
      </c>
      <c r="I803" s="6">
        <v>15.6</v>
      </c>
      <c r="J803" s="6">
        <v>27.6</v>
      </c>
      <c r="K803" s="6">
        <v>0.36</v>
      </c>
      <c r="L803" s="6">
        <v>0.06</v>
      </c>
      <c r="M803" s="6">
        <v>0.04</v>
      </c>
      <c r="N803" s="6">
        <v>0.24</v>
      </c>
      <c r="O803" s="6">
        <v>72</v>
      </c>
    </row>
    <row r="804" spans="1:15">
      <c r="A804" s="9"/>
      <c r="B804" s="9"/>
      <c r="C804" s="9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 spans="1:15">
      <c r="A805" s="9"/>
      <c r="B805" s="9"/>
      <c r="C805" s="12" t="s">
        <v>31</v>
      </c>
      <c r="D805" s="13">
        <f t="shared" ref="D805:O805" si="88">SUM(D803:D804)</f>
        <v>1.08</v>
      </c>
      <c r="E805" s="13">
        <f t="shared" si="88"/>
        <v>0</v>
      </c>
      <c r="F805" s="13">
        <f t="shared" si="88"/>
        <v>10.1</v>
      </c>
      <c r="G805" s="13">
        <f t="shared" si="88"/>
        <v>46</v>
      </c>
      <c r="H805" s="13">
        <f t="shared" si="88"/>
        <v>40.799999999999997</v>
      </c>
      <c r="I805" s="13">
        <f t="shared" si="88"/>
        <v>15.6</v>
      </c>
      <c r="J805" s="13">
        <f t="shared" si="88"/>
        <v>27.6</v>
      </c>
      <c r="K805" s="13">
        <f t="shared" si="88"/>
        <v>0.36</v>
      </c>
      <c r="L805" s="13">
        <f t="shared" si="88"/>
        <v>0.06</v>
      </c>
      <c r="M805" s="13">
        <f t="shared" si="88"/>
        <v>0.04</v>
      </c>
      <c r="N805" s="13">
        <f t="shared" si="88"/>
        <v>0.24</v>
      </c>
      <c r="O805" s="13">
        <f t="shared" si="88"/>
        <v>72</v>
      </c>
    </row>
    <row r="807" spans="1:15">
      <c r="C807" s="3" t="s">
        <v>64</v>
      </c>
    </row>
    <row r="808" spans="1:15">
      <c r="A808" s="41" t="s">
        <v>0</v>
      </c>
      <c r="B808" s="41" t="s">
        <v>1</v>
      </c>
      <c r="C808" s="41" t="s">
        <v>2</v>
      </c>
      <c r="D808" s="41" t="s">
        <v>3</v>
      </c>
      <c r="E808" s="41" t="s">
        <v>4</v>
      </c>
      <c r="F808" s="41" t="s">
        <v>5</v>
      </c>
      <c r="G808" s="42" t="s">
        <v>6</v>
      </c>
      <c r="H808" s="41" t="s">
        <v>7</v>
      </c>
      <c r="I808" s="41"/>
      <c r="J808" s="41"/>
      <c r="K808" s="41"/>
      <c r="L808" s="41" t="s">
        <v>8</v>
      </c>
      <c r="M808" s="41"/>
      <c r="N808" s="41"/>
      <c r="O808" s="41"/>
    </row>
    <row r="809" spans="1:15" ht="39" customHeight="1">
      <c r="A809" s="41"/>
      <c r="B809" s="41"/>
      <c r="C809" s="41"/>
      <c r="D809" s="41"/>
      <c r="E809" s="41"/>
      <c r="F809" s="41"/>
      <c r="G809" s="42"/>
      <c r="H809" s="6" t="s">
        <v>9</v>
      </c>
      <c r="I809" s="6" t="s">
        <v>10</v>
      </c>
      <c r="J809" s="6" t="s">
        <v>11</v>
      </c>
      <c r="K809" s="6" t="s">
        <v>12</v>
      </c>
      <c r="L809" s="6" t="s">
        <v>13</v>
      </c>
      <c r="M809" s="6" t="s">
        <v>18</v>
      </c>
      <c r="N809" s="6" t="s">
        <v>14</v>
      </c>
      <c r="O809" s="6" t="s">
        <v>15</v>
      </c>
    </row>
    <row r="810" spans="1:15" ht="26.25" customHeight="1">
      <c r="A810" s="6">
        <v>138</v>
      </c>
      <c r="B810" s="6">
        <v>250</v>
      </c>
      <c r="C810" s="6" t="s">
        <v>119</v>
      </c>
      <c r="D810" s="6">
        <v>5.7</v>
      </c>
      <c r="E810" s="6">
        <v>3.1</v>
      </c>
      <c r="F810" s="6">
        <v>19.399999999999999</v>
      </c>
      <c r="G810" s="7">
        <v>130</v>
      </c>
      <c r="H810" s="6">
        <v>63</v>
      </c>
      <c r="I810" s="6">
        <v>44</v>
      </c>
      <c r="J810" s="6">
        <v>266</v>
      </c>
      <c r="K810" s="6">
        <v>1.9</v>
      </c>
      <c r="L810" s="6">
        <v>0</v>
      </c>
      <c r="M810" s="6">
        <v>0.2</v>
      </c>
      <c r="N810" s="6">
        <v>1.1000000000000001</v>
      </c>
      <c r="O810" s="6">
        <v>6.2</v>
      </c>
    </row>
    <row r="811" spans="1:15" ht="25.5">
      <c r="A811" s="6">
        <v>422</v>
      </c>
      <c r="B811" s="6" t="s">
        <v>151</v>
      </c>
      <c r="C811" s="6" t="s">
        <v>128</v>
      </c>
      <c r="D811" s="6">
        <v>15.5</v>
      </c>
      <c r="E811" s="6">
        <v>19.399999999999999</v>
      </c>
      <c r="F811" s="6">
        <v>22.5</v>
      </c>
      <c r="G811" s="7">
        <v>320</v>
      </c>
      <c r="H811" s="6">
        <v>64.319999999999993</v>
      </c>
      <c r="I811" s="6">
        <v>30.3</v>
      </c>
      <c r="J811" s="6">
        <v>190</v>
      </c>
      <c r="K811" s="6">
        <v>2.42</v>
      </c>
      <c r="L811" s="6">
        <v>0.08</v>
      </c>
      <c r="M811" s="6">
        <v>0.1</v>
      </c>
      <c r="N811" s="6">
        <v>2.2599999999999998</v>
      </c>
      <c r="O811" s="6">
        <v>5.5</v>
      </c>
    </row>
    <row r="812" spans="1:15">
      <c r="A812" s="6">
        <v>255</v>
      </c>
      <c r="B812" s="6">
        <v>150</v>
      </c>
      <c r="C812" s="3" t="s">
        <v>129</v>
      </c>
      <c r="D812" s="6">
        <v>4.3</v>
      </c>
      <c r="E812" s="6">
        <v>5.3</v>
      </c>
      <c r="F812" s="6">
        <v>31.2</v>
      </c>
      <c r="G812" s="7">
        <v>193</v>
      </c>
      <c r="H812" s="6">
        <v>28.3</v>
      </c>
      <c r="I812" s="6">
        <v>20.8</v>
      </c>
      <c r="J812" s="6">
        <v>151</v>
      </c>
      <c r="K812" s="6">
        <v>0.92</v>
      </c>
      <c r="L812" s="6">
        <v>0</v>
      </c>
      <c r="M812" s="6">
        <v>0.04</v>
      </c>
      <c r="N812" s="6">
        <v>0.83</v>
      </c>
      <c r="O812" s="6">
        <v>0</v>
      </c>
    </row>
    <row r="813" spans="1:15">
      <c r="A813" s="9">
        <v>951</v>
      </c>
      <c r="B813" s="9">
        <v>200</v>
      </c>
      <c r="C813" s="9" t="s">
        <v>102</v>
      </c>
      <c r="D813" s="10">
        <v>0</v>
      </c>
      <c r="E813" s="10">
        <v>0</v>
      </c>
      <c r="F813" s="10">
        <v>26.8</v>
      </c>
      <c r="G813" s="10">
        <v>106</v>
      </c>
      <c r="H813" s="10">
        <v>12</v>
      </c>
      <c r="I813" s="10">
        <v>6</v>
      </c>
      <c r="J813" s="10">
        <v>2</v>
      </c>
      <c r="K813" s="10">
        <v>0.2</v>
      </c>
      <c r="L813" s="10">
        <v>0</v>
      </c>
      <c r="M813" s="10">
        <v>0</v>
      </c>
      <c r="N813" s="10">
        <v>0.02</v>
      </c>
      <c r="O813" s="10">
        <v>1.8</v>
      </c>
    </row>
    <row r="814" spans="1:15">
      <c r="A814" s="9"/>
      <c r="B814" s="9">
        <v>40</v>
      </c>
      <c r="C814" s="9" t="s">
        <v>17</v>
      </c>
      <c r="D814" s="10">
        <v>2.7</v>
      </c>
      <c r="E814" s="10">
        <v>0.48</v>
      </c>
      <c r="F814" s="10">
        <v>18.5</v>
      </c>
      <c r="G814" s="10">
        <v>86</v>
      </c>
      <c r="H814" s="10">
        <v>12</v>
      </c>
      <c r="I814" s="10">
        <v>18.399999999999999</v>
      </c>
      <c r="J814" s="11">
        <v>49</v>
      </c>
      <c r="K814" s="11">
        <v>0.9</v>
      </c>
      <c r="L814" s="10">
        <v>0</v>
      </c>
      <c r="M814" s="10">
        <v>0.06</v>
      </c>
      <c r="N814" s="10">
        <v>0.48</v>
      </c>
      <c r="O814" s="10">
        <v>0</v>
      </c>
    </row>
    <row r="815" spans="1:15" customFormat="1">
      <c r="A815" s="31"/>
      <c r="B815" s="31">
        <v>40</v>
      </c>
      <c r="C815" s="32" t="s">
        <v>45</v>
      </c>
      <c r="D815" s="33">
        <v>3.04</v>
      </c>
      <c r="E815" s="33">
        <v>0.24</v>
      </c>
      <c r="F815" s="33">
        <v>20.9</v>
      </c>
      <c r="G815" s="33">
        <v>93</v>
      </c>
      <c r="H815" s="33">
        <v>8</v>
      </c>
      <c r="I815" s="33">
        <v>5.6</v>
      </c>
      <c r="J815" s="34">
        <v>26</v>
      </c>
      <c r="K815" s="34">
        <v>0.36</v>
      </c>
      <c r="L815" s="33">
        <v>0</v>
      </c>
      <c r="M815" s="33">
        <v>0.04</v>
      </c>
      <c r="N815" s="33">
        <v>0.37</v>
      </c>
      <c r="O815" s="33">
        <v>0</v>
      </c>
    </row>
    <row r="816" spans="1:15">
      <c r="A816" s="6"/>
      <c r="B816" s="6"/>
      <c r="C816" s="12" t="s">
        <v>19</v>
      </c>
      <c r="D816" s="13">
        <f t="shared" ref="D816:O816" si="89">SUM(D810:D814)</f>
        <v>28.2</v>
      </c>
      <c r="E816" s="13">
        <f t="shared" si="89"/>
        <v>28.28</v>
      </c>
      <c r="F816" s="13">
        <f t="shared" si="89"/>
        <v>118.39999999999999</v>
      </c>
      <c r="G816" s="13">
        <f t="shared" si="89"/>
        <v>835</v>
      </c>
      <c r="H816" s="13">
        <f t="shared" si="89"/>
        <v>179.62</v>
      </c>
      <c r="I816" s="13">
        <f t="shared" si="89"/>
        <v>119.5</v>
      </c>
      <c r="J816" s="13">
        <f t="shared" si="89"/>
        <v>658</v>
      </c>
      <c r="K816" s="13">
        <f t="shared" si="89"/>
        <v>6.3400000000000007</v>
      </c>
      <c r="L816" s="13">
        <f t="shared" si="89"/>
        <v>0.08</v>
      </c>
      <c r="M816" s="13">
        <f t="shared" si="89"/>
        <v>0.4</v>
      </c>
      <c r="N816" s="13">
        <f t="shared" si="89"/>
        <v>4.6899999999999995</v>
      </c>
      <c r="O816" s="13">
        <f t="shared" si="89"/>
        <v>13.5</v>
      </c>
    </row>
    <row r="818" spans="1:15">
      <c r="A818" s="1"/>
      <c r="B818" s="1"/>
      <c r="C818" s="5" t="s">
        <v>96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6"/>
    </row>
    <row r="819" spans="1:15">
      <c r="A819" s="41" t="s">
        <v>0</v>
      </c>
      <c r="B819" s="41" t="s">
        <v>1</v>
      </c>
      <c r="C819" s="41" t="s">
        <v>2</v>
      </c>
      <c r="D819" s="41" t="s">
        <v>3</v>
      </c>
      <c r="E819" s="41" t="s">
        <v>4</v>
      </c>
      <c r="F819" s="41" t="s">
        <v>5</v>
      </c>
      <c r="G819" s="42" t="s">
        <v>6</v>
      </c>
      <c r="H819" s="41" t="s">
        <v>7</v>
      </c>
      <c r="I819" s="41"/>
      <c r="J819" s="41"/>
      <c r="K819" s="41"/>
      <c r="L819" s="41" t="s">
        <v>8</v>
      </c>
      <c r="M819" s="41"/>
      <c r="N819" s="41"/>
      <c r="O819" s="41"/>
    </row>
    <row r="820" spans="1:15" ht="38.25" customHeight="1">
      <c r="A820" s="41"/>
      <c r="B820" s="41"/>
      <c r="C820" s="41"/>
      <c r="D820" s="41"/>
      <c r="E820" s="41"/>
      <c r="F820" s="41"/>
      <c r="G820" s="42"/>
      <c r="H820" s="6" t="s">
        <v>9</v>
      </c>
      <c r="I820" s="6" t="s">
        <v>10</v>
      </c>
      <c r="J820" s="6" t="s">
        <v>11</v>
      </c>
      <c r="K820" s="6" t="s">
        <v>12</v>
      </c>
      <c r="L820" s="6" t="s">
        <v>13</v>
      </c>
      <c r="M820" s="6" t="s">
        <v>18</v>
      </c>
      <c r="N820" s="6" t="s">
        <v>14</v>
      </c>
      <c r="O820" s="6" t="s">
        <v>15</v>
      </c>
    </row>
    <row r="821" spans="1:15">
      <c r="A821" s="6"/>
      <c r="B821" s="6">
        <v>50</v>
      </c>
      <c r="C821" s="6" t="s">
        <v>131</v>
      </c>
      <c r="D821" s="6">
        <v>1.5</v>
      </c>
      <c r="E821" s="6">
        <v>8</v>
      </c>
      <c r="F821" s="6">
        <v>19.3</v>
      </c>
      <c r="G821" s="7">
        <v>124</v>
      </c>
      <c r="H821" s="6">
        <v>2.4</v>
      </c>
      <c r="I821" s="6">
        <v>0.1</v>
      </c>
      <c r="J821" s="6">
        <v>13</v>
      </c>
      <c r="K821" s="6">
        <v>0.2</v>
      </c>
      <c r="L821" s="6">
        <v>2.1</v>
      </c>
      <c r="M821" s="6">
        <v>0.02</v>
      </c>
      <c r="N821" s="6">
        <v>0.3</v>
      </c>
      <c r="O821" s="6">
        <v>0.2</v>
      </c>
    </row>
    <row r="822" spans="1:15">
      <c r="A822" s="6"/>
      <c r="B822" s="6">
        <v>200</v>
      </c>
      <c r="C822" s="6" t="s">
        <v>72</v>
      </c>
      <c r="D822" s="6">
        <v>0.6</v>
      </c>
      <c r="E822" s="6">
        <v>0</v>
      </c>
      <c r="F822" s="6">
        <v>37.299999999999997</v>
      </c>
      <c r="G822" s="7">
        <v>120</v>
      </c>
      <c r="H822" s="6">
        <v>3</v>
      </c>
      <c r="I822" s="6">
        <v>0</v>
      </c>
      <c r="J822" s="6">
        <v>36</v>
      </c>
      <c r="K822" s="6">
        <v>0.4</v>
      </c>
      <c r="L822" s="6">
        <v>0</v>
      </c>
      <c r="M822" s="6">
        <v>0.04</v>
      </c>
      <c r="N822" s="6">
        <v>0</v>
      </c>
      <c r="O822" s="6">
        <v>8</v>
      </c>
    </row>
    <row r="823" spans="1:15">
      <c r="A823" s="9"/>
      <c r="B823" s="9"/>
      <c r="C823" s="9"/>
      <c r="D823" s="10"/>
      <c r="E823" s="10"/>
      <c r="F823" s="10"/>
      <c r="G823" s="10"/>
      <c r="H823" s="10"/>
      <c r="I823" s="6"/>
      <c r="J823" s="10"/>
      <c r="K823" s="10"/>
      <c r="L823" s="10"/>
      <c r="M823" s="10"/>
      <c r="N823" s="10"/>
      <c r="O823" s="10"/>
    </row>
    <row r="824" spans="1:15">
      <c r="A824" s="9"/>
      <c r="B824" s="9"/>
      <c r="C824" s="12" t="s">
        <v>31</v>
      </c>
      <c r="D824" s="13">
        <f t="shared" ref="D824:O824" si="90">SUM(D821:D822)</f>
        <v>2.1</v>
      </c>
      <c r="E824" s="13">
        <f t="shared" si="90"/>
        <v>8</v>
      </c>
      <c r="F824" s="13">
        <f t="shared" si="90"/>
        <v>56.599999999999994</v>
      </c>
      <c r="G824" s="13">
        <f t="shared" si="90"/>
        <v>244</v>
      </c>
      <c r="H824" s="13">
        <f t="shared" si="90"/>
        <v>5.4</v>
      </c>
      <c r="I824" s="13">
        <f t="shared" si="90"/>
        <v>0.1</v>
      </c>
      <c r="J824" s="13">
        <f t="shared" si="90"/>
        <v>49</v>
      </c>
      <c r="K824" s="13">
        <f t="shared" si="90"/>
        <v>0.60000000000000009</v>
      </c>
      <c r="L824" s="13">
        <f t="shared" si="90"/>
        <v>2.1</v>
      </c>
      <c r="M824" s="13">
        <f t="shared" si="90"/>
        <v>0.06</v>
      </c>
      <c r="N824" s="13">
        <f t="shared" si="90"/>
        <v>0.3</v>
      </c>
      <c r="O824" s="13">
        <f t="shared" si="90"/>
        <v>8.1999999999999993</v>
      </c>
    </row>
    <row r="826" spans="1:15">
      <c r="C826" s="3" t="s">
        <v>93</v>
      </c>
    </row>
    <row r="827" spans="1:15">
      <c r="A827" s="41" t="s">
        <v>0</v>
      </c>
      <c r="B827" s="41" t="s">
        <v>1</v>
      </c>
      <c r="C827" s="41" t="s">
        <v>2</v>
      </c>
      <c r="D827" s="41" t="s">
        <v>3</v>
      </c>
      <c r="E827" s="41" t="s">
        <v>4</v>
      </c>
      <c r="F827" s="41" t="s">
        <v>5</v>
      </c>
      <c r="G827" s="42" t="s">
        <v>6</v>
      </c>
      <c r="H827" s="41" t="s">
        <v>7</v>
      </c>
      <c r="I827" s="41"/>
      <c r="J827" s="41"/>
      <c r="K827" s="41"/>
      <c r="L827" s="41" t="s">
        <v>8</v>
      </c>
      <c r="M827" s="41"/>
      <c r="N827" s="41"/>
      <c r="O827" s="41"/>
    </row>
    <row r="828" spans="1:15" ht="39.75" customHeight="1">
      <c r="A828" s="41"/>
      <c r="B828" s="41"/>
      <c r="C828" s="41"/>
      <c r="D828" s="41"/>
      <c r="E828" s="41"/>
      <c r="F828" s="41"/>
      <c r="G828" s="42"/>
      <c r="H828" s="6" t="s">
        <v>9</v>
      </c>
      <c r="I828" s="6" t="s">
        <v>10</v>
      </c>
      <c r="J828" s="6" t="s">
        <v>11</v>
      </c>
      <c r="K828" s="6" t="s">
        <v>12</v>
      </c>
      <c r="L828" s="6" t="s">
        <v>13</v>
      </c>
      <c r="M828" s="6" t="s">
        <v>18</v>
      </c>
      <c r="N828" s="6" t="s">
        <v>14</v>
      </c>
      <c r="O828" s="6" t="s">
        <v>15</v>
      </c>
    </row>
    <row r="829" spans="1:15" ht="15" customHeight="1">
      <c r="A829" s="6">
        <v>261</v>
      </c>
      <c r="B829" s="6" t="s">
        <v>51</v>
      </c>
      <c r="C829" s="6" t="s">
        <v>152</v>
      </c>
      <c r="D829" s="6">
        <v>11.43</v>
      </c>
      <c r="E829" s="6">
        <v>15.75</v>
      </c>
      <c r="F829" s="6">
        <v>2.5099999999999998</v>
      </c>
      <c r="G829" s="7">
        <v>197</v>
      </c>
      <c r="H829" s="6">
        <v>32.869999999999997</v>
      </c>
      <c r="I829" s="6">
        <v>13.51</v>
      </c>
      <c r="J829" s="6">
        <v>224.73</v>
      </c>
      <c r="K829" s="6">
        <v>5.5</v>
      </c>
      <c r="L829" s="6">
        <v>2.4</v>
      </c>
      <c r="M829" s="6">
        <v>0.19</v>
      </c>
      <c r="N829" s="6">
        <v>4.1100000000000003</v>
      </c>
      <c r="O829" s="6">
        <v>19.98</v>
      </c>
    </row>
    <row r="830" spans="1:15">
      <c r="A830" s="9">
        <v>472</v>
      </c>
      <c r="B830" s="9">
        <v>150</v>
      </c>
      <c r="C830" s="9" t="s">
        <v>48</v>
      </c>
      <c r="D830" s="10">
        <v>3</v>
      </c>
      <c r="E830" s="10">
        <v>5</v>
      </c>
      <c r="F830" s="10">
        <v>21</v>
      </c>
      <c r="G830" s="10">
        <v>159</v>
      </c>
      <c r="H830" s="10">
        <v>40</v>
      </c>
      <c r="I830" s="10">
        <v>31</v>
      </c>
      <c r="J830" s="10">
        <v>90</v>
      </c>
      <c r="K830" s="10">
        <v>1.2</v>
      </c>
      <c r="L830" s="10">
        <v>0</v>
      </c>
      <c r="M830" s="10">
        <v>0.15</v>
      </c>
      <c r="N830" s="10">
        <v>1.5</v>
      </c>
      <c r="O830" s="10">
        <v>25</v>
      </c>
    </row>
    <row r="831" spans="1:15">
      <c r="A831" s="6">
        <v>627</v>
      </c>
      <c r="B831" s="6">
        <v>200</v>
      </c>
      <c r="C831" s="6" t="s">
        <v>16</v>
      </c>
      <c r="D831" s="6">
        <v>0.3</v>
      </c>
      <c r="E831" s="6">
        <v>0.1</v>
      </c>
      <c r="F831" s="6">
        <v>15.2</v>
      </c>
      <c r="G831" s="7">
        <v>61</v>
      </c>
      <c r="H831" s="6">
        <v>17</v>
      </c>
      <c r="I831" s="6">
        <v>7</v>
      </c>
      <c r="J831" s="6">
        <v>32</v>
      </c>
      <c r="K831" s="6">
        <v>0.9</v>
      </c>
      <c r="L831" s="6">
        <v>0</v>
      </c>
      <c r="M831" s="6">
        <v>0.06</v>
      </c>
      <c r="N831" s="6">
        <v>0.48</v>
      </c>
      <c r="O831" s="6">
        <v>0</v>
      </c>
    </row>
    <row r="832" spans="1:15">
      <c r="A832" s="9"/>
      <c r="B832" s="9">
        <v>40</v>
      </c>
      <c r="C832" s="9" t="s">
        <v>17</v>
      </c>
      <c r="D832" s="10">
        <v>2.7</v>
      </c>
      <c r="E832" s="10">
        <v>0.48</v>
      </c>
      <c r="F832" s="10">
        <v>18.5</v>
      </c>
      <c r="G832" s="10">
        <v>86</v>
      </c>
      <c r="H832" s="10">
        <v>12</v>
      </c>
      <c r="I832" s="10">
        <v>18.399999999999999</v>
      </c>
      <c r="J832" s="11">
        <v>49</v>
      </c>
      <c r="K832" s="11">
        <v>0.9</v>
      </c>
      <c r="L832" s="10">
        <v>0</v>
      </c>
      <c r="M832" s="10">
        <v>0.06</v>
      </c>
      <c r="N832" s="10">
        <v>0.48</v>
      </c>
      <c r="O832" s="10">
        <v>0</v>
      </c>
    </row>
    <row r="833" spans="1:15" customFormat="1">
      <c r="A833" s="31"/>
      <c r="B833" s="31">
        <v>40</v>
      </c>
      <c r="C833" s="32" t="s">
        <v>45</v>
      </c>
      <c r="D833" s="33">
        <v>3.04</v>
      </c>
      <c r="E833" s="33">
        <v>0.24</v>
      </c>
      <c r="F833" s="33">
        <v>20.9</v>
      </c>
      <c r="G833" s="33">
        <v>93</v>
      </c>
      <c r="H833" s="33">
        <v>8</v>
      </c>
      <c r="I833" s="33">
        <v>5.6</v>
      </c>
      <c r="J833" s="34">
        <v>26</v>
      </c>
      <c r="K833" s="34">
        <v>0.36</v>
      </c>
      <c r="L833" s="33">
        <v>0</v>
      </c>
      <c r="M833" s="33">
        <v>0.04</v>
      </c>
      <c r="N833" s="33">
        <v>0.37</v>
      </c>
      <c r="O833" s="33">
        <v>0</v>
      </c>
    </row>
    <row r="834" spans="1:15">
      <c r="A834" s="9"/>
      <c r="B834" s="9"/>
      <c r="C834" s="9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5">
      <c r="A835" s="6"/>
      <c r="B835" s="6"/>
      <c r="C835" s="12" t="s">
        <v>19</v>
      </c>
      <c r="D835" s="13">
        <f t="shared" ref="D835:O835" si="91">SUM(D829:D833)</f>
        <v>20.47</v>
      </c>
      <c r="E835" s="13">
        <f t="shared" si="91"/>
        <v>21.57</v>
      </c>
      <c r="F835" s="13">
        <f t="shared" si="91"/>
        <v>78.109999999999985</v>
      </c>
      <c r="G835" s="13">
        <f t="shared" si="91"/>
        <v>596</v>
      </c>
      <c r="H835" s="13">
        <f t="shared" si="91"/>
        <v>109.87</v>
      </c>
      <c r="I835" s="13">
        <f t="shared" si="91"/>
        <v>75.509999999999991</v>
      </c>
      <c r="J835" s="13">
        <f t="shared" si="91"/>
        <v>421.73</v>
      </c>
      <c r="K835" s="13">
        <f t="shared" si="91"/>
        <v>8.86</v>
      </c>
      <c r="L835" s="13">
        <f t="shared" si="91"/>
        <v>2.4</v>
      </c>
      <c r="M835" s="13">
        <f t="shared" si="91"/>
        <v>0.49999999999999994</v>
      </c>
      <c r="N835" s="13">
        <f t="shared" si="91"/>
        <v>6.94</v>
      </c>
      <c r="O835" s="13">
        <f t="shared" si="91"/>
        <v>44.980000000000004</v>
      </c>
    </row>
    <row r="837" spans="1:15">
      <c r="A837" s="17"/>
      <c r="B837" s="17"/>
      <c r="C837" s="17" t="s">
        <v>97</v>
      </c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37"/>
    </row>
    <row r="838" spans="1:15">
      <c r="A838" s="41" t="s">
        <v>0</v>
      </c>
      <c r="B838" s="41" t="s">
        <v>1</v>
      </c>
      <c r="C838" s="41" t="s">
        <v>2</v>
      </c>
      <c r="D838" s="41" t="s">
        <v>3</v>
      </c>
      <c r="E838" s="41" t="s">
        <v>4</v>
      </c>
      <c r="F838" s="41" t="s">
        <v>5</v>
      </c>
      <c r="G838" s="42" t="s">
        <v>6</v>
      </c>
      <c r="H838" s="41" t="s">
        <v>7</v>
      </c>
      <c r="I838" s="41"/>
      <c r="J838" s="41"/>
      <c r="K838" s="41"/>
      <c r="L838" s="41" t="s">
        <v>8</v>
      </c>
      <c r="M838" s="41"/>
      <c r="N838" s="41"/>
      <c r="O838" s="41"/>
    </row>
    <row r="839" spans="1:15" ht="39" customHeight="1">
      <c r="A839" s="41"/>
      <c r="B839" s="41"/>
      <c r="C839" s="41"/>
      <c r="D839" s="41"/>
      <c r="E839" s="41"/>
      <c r="F839" s="41"/>
      <c r="G839" s="42"/>
      <c r="H839" s="6" t="s">
        <v>9</v>
      </c>
      <c r="I839" s="6" t="s">
        <v>10</v>
      </c>
      <c r="J839" s="6" t="s">
        <v>11</v>
      </c>
      <c r="K839" s="6" t="s">
        <v>12</v>
      </c>
      <c r="L839" s="6" t="s">
        <v>13</v>
      </c>
      <c r="M839" s="6" t="s">
        <v>18</v>
      </c>
      <c r="N839" s="6" t="s">
        <v>14</v>
      </c>
      <c r="O839" s="6" t="s">
        <v>15</v>
      </c>
    </row>
    <row r="840" spans="1:15" ht="25.5">
      <c r="A840" s="6"/>
      <c r="B840" s="9">
        <v>150</v>
      </c>
      <c r="C840" s="6" t="s">
        <v>71</v>
      </c>
      <c r="D840" s="10">
        <v>6</v>
      </c>
      <c r="E840" s="10">
        <v>12</v>
      </c>
      <c r="F840" s="10">
        <v>8.3000000000000007</v>
      </c>
      <c r="G840" s="10">
        <v>171</v>
      </c>
      <c r="H840" s="10">
        <v>248</v>
      </c>
      <c r="I840" s="10">
        <v>28</v>
      </c>
      <c r="J840" s="10">
        <v>184</v>
      </c>
      <c r="K840" s="10">
        <v>0.2</v>
      </c>
      <c r="L840" s="10">
        <v>0.03</v>
      </c>
      <c r="M840" s="10">
        <v>0.04</v>
      </c>
      <c r="N840" s="10">
        <v>0.3</v>
      </c>
      <c r="O840" s="10">
        <v>0.7</v>
      </c>
    </row>
    <row r="841" spans="1: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18"/>
      <c r="C842" s="12" t="s">
        <v>19</v>
      </c>
      <c r="D842" s="13">
        <f>SUM(D840:D840)</f>
        <v>6</v>
      </c>
      <c r="E842" s="13">
        <f>SUM(E840:E840)</f>
        <v>12</v>
      </c>
      <c r="F842" s="13">
        <f>SUM(F840:F840)</f>
        <v>8.3000000000000007</v>
      </c>
      <c r="G842" s="13">
        <f>SUM(G840:G840)</f>
        <v>171</v>
      </c>
      <c r="H842" s="13">
        <f>SUM(H840:H840)</f>
        <v>248</v>
      </c>
      <c r="I842" s="13">
        <f t="shared" ref="I842:O842" si="92">SUM(I839:I840)</f>
        <v>28</v>
      </c>
      <c r="J842" s="13">
        <f t="shared" si="92"/>
        <v>184</v>
      </c>
      <c r="K842" s="13">
        <f t="shared" si="92"/>
        <v>0.2</v>
      </c>
      <c r="L842" s="13">
        <f t="shared" si="92"/>
        <v>0.03</v>
      </c>
      <c r="M842" s="13">
        <f t="shared" si="92"/>
        <v>0.04</v>
      </c>
      <c r="N842" s="13">
        <f t="shared" si="92"/>
        <v>0.3</v>
      </c>
      <c r="O842" s="13">
        <f t="shared" si="92"/>
        <v>0.7</v>
      </c>
    </row>
    <row r="843" spans="1:15">
      <c r="A843" s="9"/>
      <c r="B843" s="9"/>
      <c r="C843" s="9" t="s">
        <v>41</v>
      </c>
      <c r="D843" s="13">
        <v>79.5</v>
      </c>
      <c r="E843" s="13">
        <v>81.03</v>
      </c>
      <c r="F843" s="13">
        <v>381</v>
      </c>
      <c r="G843" s="13">
        <v>2535</v>
      </c>
      <c r="H843" s="13">
        <v>887</v>
      </c>
      <c r="I843" s="13">
        <v>309</v>
      </c>
      <c r="J843" s="13">
        <v>1688</v>
      </c>
      <c r="K843" s="13">
        <v>15.94</v>
      </c>
      <c r="L843" s="13">
        <v>2.4</v>
      </c>
      <c r="M843" s="13">
        <v>1.1000000000000001</v>
      </c>
      <c r="N843" s="13">
        <v>12.1</v>
      </c>
      <c r="O843" s="13">
        <v>53.61</v>
      </c>
    </row>
    <row r="847" spans="1: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</row>
    <row r="848" spans="1:15" ht="12" customHeight="1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</row>
  </sheetData>
  <mergeCells count="794">
    <mergeCell ref="E334:E335"/>
    <mergeCell ref="A363:C363"/>
    <mergeCell ref="E91:E92"/>
    <mergeCell ref="E343:E344"/>
    <mergeCell ref="E323:E324"/>
    <mergeCell ref="E306:E307"/>
    <mergeCell ref="A283:A284"/>
    <mergeCell ref="B283:B284"/>
    <mergeCell ref="C283:C284"/>
    <mergeCell ref="A91:A92"/>
    <mergeCell ref="H274:K274"/>
    <mergeCell ref="L343:O343"/>
    <mergeCell ref="A240:C240"/>
    <mergeCell ref="A274:A275"/>
    <mergeCell ref="B274:B275"/>
    <mergeCell ref="C274:C275"/>
    <mergeCell ref="D274:D275"/>
    <mergeCell ref="G334:G335"/>
    <mergeCell ref="A304:C304"/>
    <mergeCell ref="D334:D335"/>
    <mergeCell ref="E317:E318"/>
    <mergeCell ref="L354:O354"/>
    <mergeCell ref="F91:F92"/>
    <mergeCell ref="G91:G92"/>
    <mergeCell ref="H91:K91"/>
    <mergeCell ref="L334:O334"/>
    <mergeCell ref="F343:F344"/>
    <mergeCell ref="G343:G344"/>
    <mergeCell ref="H343:K343"/>
    <mergeCell ref="H317:K317"/>
    <mergeCell ref="D354:D355"/>
    <mergeCell ref="E354:E355"/>
    <mergeCell ref="D343:D344"/>
    <mergeCell ref="F334:F335"/>
    <mergeCell ref="A354:A355"/>
    <mergeCell ref="B354:B355"/>
    <mergeCell ref="A343:A344"/>
    <mergeCell ref="C354:C355"/>
    <mergeCell ref="C343:C344"/>
    <mergeCell ref="C334:C335"/>
    <mergeCell ref="A334:A335"/>
    <mergeCell ref="B343:B344"/>
    <mergeCell ref="B334:B335"/>
    <mergeCell ref="B317:B318"/>
    <mergeCell ref="C317:C318"/>
    <mergeCell ref="D317:D318"/>
    <mergeCell ref="A323:A324"/>
    <mergeCell ref="B323:B324"/>
    <mergeCell ref="D323:D324"/>
    <mergeCell ref="C323:C324"/>
    <mergeCell ref="B306:B307"/>
    <mergeCell ref="C306:C307"/>
    <mergeCell ref="D306:D307"/>
    <mergeCell ref="L838:O838"/>
    <mergeCell ref="F306:F307"/>
    <mergeCell ref="G306:G307"/>
    <mergeCell ref="H306:K306"/>
    <mergeCell ref="L306:O306"/>
    <mergeCell ref="L317:O317"/>
    <mergeCell ref="F323:F324"/>
    <mergeCell ref="G808:G809"/>
    <mergeCell ref="H808:K808"/>
    <mergeCell ref="F838:F839"/>
    <mergeCell ref="G838:G839"/>
    <mergeCell ref="H838:K838"/>
    <mergeCell ref="G827:G828"/>
    <mergeCell ref="H827:K827"/>
    <mergeCell ref="G819:G820"/>
    <mergeCell ref="F819:F820"/>
    <mergeCell ref="H819:K819"/>
    <mergeCell ref="L819:O819"/>
    <mergeCell ref="A827:A828"/>
    <mergeCell ref="B827:B828"/>
    <mergeCell ref="C827:C828"/>
    <mergeCell ref="D827:D828"/>
    <mergeCell ref="E827:E828"/>
    <mergeCell ref="F827:F828"/>
    <mergeCell ref="L827:O827"/>
    <mergeCell ref="A819:A820"/>
    <mergeCell ref="B819:B820"/>
    <mergeCell ref="A838:A839"/>
    <mergeCell ref="B838:B839"/>
    <mergeCell ref="C838:C839"/>
    <mergeCell ref="D838:D839"/>
    <mergeCell ref="E838:E839"/>
    <mergeCell ref="A808:A809"/>
    <mergeCell ref="B808:B809"/>
    <mergeCell ref="C808:C809"/>
    <mergeCell ref="D808:D809"/>
    <mergeCell ref="E819:E820"/>
    <mergeCell ref="C819:C820"/>
    <mergeCell ref="D819:D820"/>
    <mergeCell ref="A801:A802"/>
    <mergeCell ref="B801:B802"/>
    <mergeCell ref="C801:C802"/>
    <mergeCell ref="D801:D802"/>
    <mergeCell ref="B791:B792"/>
    <mergeCell ref="F808:F809"/>
    <mergeCell ref="L808:O808"/>
    <mergeCell ref="H791:K791"/>
    <mergeCell ref="L791:O791"/>
    <mergeCell ref="F801:F802"/>
    <mergeCell ref="G801:G802"/>
    <mergeCell ref="H801:K801"/>
    <mergeCell ref="E808:E809"/>
    <mergeCell ref="L801:O801"/>
    <mergeCell ref="G791:G792"/>
    <mergeCell ref="E801:E802"/>
    <mergeCell ref="L780:O780"/>
    <mergeCell ref="A787:C787"/>
    <mergeCell ref="A788:C788"/>
    <mergeCell ref="E780:E781"/>
    <mergeCell ref="F780:F781"/>
    <mergeCell ref="G780:G781"/>
    <mergeCell ref="A789:C789"/>
    <mergeCell ref="A791:A792"/>
    <mergeCell ref="L744:O744"/>
    <mergeCell ref="C791:C792"/>
    <mergeCell ref="H780:K780"/>
    <mergeCell ref="A780:A781"/>
    <mergeCell ref="B780:B781"/>
    <mergeCell ref="C780:C781"/>
    <mergeCell ref="D780:D781"/>
    <mergeCell ref="D791:D792"/>
    <mergeCell ref="E791:E792"/>
    <mergeCell ref="F791:F792"/>
    <mergeCell ref="A762:A763"/>
    <mergeCell ref="B762:B763"/>
    <mergeCell ref="H769:K769"/>
    <mergeCell ref="H744:K744"/>
    <mergeCell ref="L769:O769"/>
    <mergeCell ref="E762:E763"/>
    <mergeCell ref="F762:F763"/>
    <mergeCell ref="G762:G763"/>
    <mergeCell ref="H762:K762"/>
    <mergeCell ref="L762:O762"/>
    <mergeCell ref="E769:E770"/>
    <mergeCell ref="F769:F770"/>
    <mergeCell ref="G769:G770"/>
    <mergeCell ref="A769:A770"/>
    <mergeCell ref="B769:B770"/>
    <mergeCell ref="C769:C770"/>
    <mergeCell ref="D769:D770"/>
    <mergeCell ref="C762:C763"/>
    <mergeCell ref="D762:D763"/>
    <mergeCell ref="L751:O751"/>
    <mergeCell ref="E751:E752"/>
    <mergeCell ref="F751:F752"/>
    <mergeCell ref="G751:G752"/>
    <mergeCell ref="A744:A745"/>
    <mergeCell ref="B744:B745"/>
    <mergeCell ref="C744:C745"/>
    <mergeCell ref="D744:D745"/>
    <mergeCell ref="B751:B752"/>
    <mergeCell ref="C751:C752"/>
    <mergeCell ref="D751:D752"/>
    <mergeCell ref="A751:A752"/>
    <mergeCell ref="H734:K734"/>
    <mergeCell ref="E744:E745"/>
    <mergeCell ref="H751:K751"/>
    <mergeCell ref="F744:F745"/>
    <mergeCell ref="G744:G745"/>
    <mergeCell ref="D734:D735"/>
    <mergeCell ref="E734:E735"/>
    <mergeCell ref="F734:F735"/>
    <mergeCell ref="G734:G735"/>
    <mergeCell ref="A723:A724"/>
    <mergeCell ref="B723:B724"/>
    <mergeCell ref="C723:C724"/>
    <mergeCell ref="D723:D724"/>
    <mergeCell ref="L734:O734"/>
    <mergeCell ref="A734:A735"/>
    <mergeCell ref="B734:B735"/>
    <mergeCell ref="C734:C735"/>
    <mergeCell ref="A730:C730"/>
    <mergeCell ref="A731:C731"/>
    <mergeCell ref="A732:C732"/>
    <mergeCell ref="F647:F648"/>
    <mergeCell ref="E712:E713"/>
    <mergeCell ref="F712:F713"/>
    <mergeCell ref="A712:A713"/>
    <mergeCell ref="B712:B713"/>
    <mergeCell ref="C712:C713"/>
    <mergeCell ref="E647:E648"/>
    <mergeCell ref="E693:E694"/>
    <mergeCell ref="E723:E724"/>
    <mergeCell ref="A704:A705"/>
    <mergeCell ref="B704:B705"/>
    <mergeCell ref="C704:C705"/>
    <mergeCell ref="D704:D705"/>
    <mergeCell ref="E704:E705"/>
    <mergeCell ref="F704:F705"/>
    <mergeCell ref="L693:O693"/>
    <mergeCell ref="L672:O672"/>
    <mergeCell ref="L682:O682"/>
    <mergeCell ref="L659:O659"/>
    <mergeCell ref="H647:K647"/>
    <mergeCell ref="G647:G648"/>
    <mergeCell ref="H659:K659"/>
    <mergeCell ref="G659:G660"/>
    <mergeCell ref="L647:O647"/>
    <mergeCell ref="A639:A640"/>
    <mergeCell ref="B639:B640"/>
    <mergeCell ref="C639:C640"/>
    <mergeCell ref="D639:D640"/>
    <mergeCell ref="C647:C648"/>
    <mergeCell ref="D647:D648"/>
    <mergeCell ref="A647:A648"/>
    <mergeCell ref="B647:B648"/>
    <mergeCell ref="D462:D463"/>
    <mergeCell ref="E462:E463"/>
    <mergeCell ref="G323:G324"/>
    <mergeCell ref="L323:O323"/>
    <mergeCell ref="A317:A318"/>
    <mergeCell ref="E639:E640"/>
    <mergeCell ref="F639:F640"/>
    <mergeCell ref="G639:G640"/>
    <mergeCell ref="L639:O639"/>
    <mergeCell ref="H639:K639"/>
    <mergeCell ref="L424:O424"/>
    <mergeCell ref="F523:F524"/>
    <mergeCell ref="G515:G516"/>
    <mergeCell ref="F515:F516"/>
    <mergeCell ref="F474:F475"/>
    <mergeCell ref="G503:G504"/>
    <mergeCell ref="L503:O503"/>
    <mergeCell ref="H503:K503"/>
    <mergeCell ref="H474:K474"/>
    <mergeCell ref="L454:O454"/>
    <mergeCell ref="L462:O462"/>
    <mergeCell ref="L474:O474"/>
    <mergeCell ref="H462:K462"/>
    <mergeCell ref="G436:G437"/>
    <mergeCell ref="G443:G444"/>
    <mergeCell ref="L436:O436"/>
    <mergeCell ref="E523:E524"/>
    <mergeCell ref="G523:G524"/>
    <mergeCell ref="E515:E516"/>
    <mergeCell ref="H424:K424"/>
    <mergeCell ref="F485:F486"/>
    <mergeCell ref="F424:F425"/>
    <mergeCell ref="G424:G425"/>
    <mergeCell ref="F436:F437"/>
    <mergeCell ref="D242:D243"/>
    <mergeCell ref="G230:G231"/>
    <mergeCell ref="H230:K230"/>
    <mergeCell ref="F242:F243"/>
    <mergeCell ref="F354:F355"/>
    <mergeCell ref="G317:G318"/>
    <mergeCell ref="H354:K354"/>
    <mergeCell ref="G354:G355"/>
    <mergeCell ref="H334:K334"/>
    <mergeCell ref="D283:D284"/>
    <mergeCell ref="A483:C483"/>
    <mergeCell ref="B523:B524"/>
    <mergeCell ref="C523:C524"/>
    <mergeCell ref="D523:D524"/>
    <mergeCell ref="D515:D516"/>
    <mergeCell ref="A496:A497"/>
    <mergeCell ref="B496:B497"/>
    <mergeCell ref="C496:C497"/>
    <mergeCell ref="A503:A504"/>
    <mergeCell ref="B503:B504"/>
    <mergeCell ref="G723:G724"/>
    <mergeCell ref="F693:F694"/>
    <mergeCell ref="G693:G694"/>
    <mergeCell ref="F682:F683"/>
    <mergeCell ref="G682:G683"/>
    <mergeCell ref="D682:D683"/>
    <mergeCell ref="D712:D713"/>
    <mergeCell ref="F723:F724"/>
    <mergeCell ref="G704:G705"/>
    <mergeCell ref="H693:K693"/>
    <mergeCell ref="A682:A683"/>
    <mergeCell ref="B682:B683"/>
    <mergeCell ref="C682:C683"/>
    <mergeCell ref="L723:O723"/>
    <mergeCell ref="L704:O704"/>
    <mergeCell ref="H704:K704"/>
    <mergeCell ref="L712:O712"/>
    <mergeCell ref="H723:K723"/>
    <mergeCell ref="G712:G713"/>
    <mergeCell ref="H712:K712"/>
    <mergeCell ref="A693:A694"/>
    <mergeCell ref="B693:B694"/>
    <mergeCell ref="C693:C694"/>
    <mergeCell ref="D693:D694"/>
    <mergeCell ref="F672:F673"/>
    <mergeCell ref="H682:K682"/>
    <mergeCell ref="G672:G673"/>
    <mergeCell ref="H672:K672"/>
    <mergeCell ref="E682:E683"/>
    <mergeCell ref="E659:E660"/>
    <mergeCell ref="F659:F660"/>
    <mergeCell ref="A668:C668"/>
    <mergeCell ref="A669:C669"/>
    <mergeCell ref="A659:A660"/>
    <mergeCell ref="B659:B660"/>
    <mergeCell ref="C659:C660"/>
    <mergeCell ref="D659:D660"/>
    <mergeCell ref="A670:C670"/>
    <mergeCell ref="E672:E673"/>
    <mergeCell ref="A672:A673"/>
    <mergeCell ref="B672:B673"/>
    <mergeCell ref="C672:C673"/>
    <mergeCell ref="D672:D673"/>
    <mergeCell ref="B628:B629"/>
    <mergeCell ref="H609:K609"/>
    <mergeCell ref="L609:O609"/>
    <mergeCell ref="G609:G610"/>
    <mergeCell ref="L628:O628"/>
    <mergeCell ref="H628:K628"/>
    <mergeCell ref="L621:O621"/>
    <mergeCell ref="G621:G622"/>
    <mergeCell ref="G628:G629"/>
    <mergeCell ref="H621:K621"/>
    <mergeCell ref="A583:A584"/>
    <mergeCell ref="D598:D599"/>
    <mergeCell ref="C583:C584"/>
    <mergeCell ref="E609:E610"/>
    <mergeCell ref="E628:E629"/>
    <mergeCell ref="A621:A622"/>
    <mergeCell ref="B621:B622"/>
    <mergeCell ref="A609:A610"/>
    <mergeCell ref="B609:B610"/>
    <mergeCell ref="A628:A629"/>
    <mergeCell ref="F621:F622"/>
    <mergeCell ref="C609:C610"/>
    <mergeCell ref="D609:D610"/>
    <mergeCell ref="F609:F610"/>
    <mergeCell ref="F628:F629"/>
    <mergeCell ref="D621:D622"/>
    <mergeCell ref="E621:E622"/>
    <mergeCell ref="C628:C629"/>
    <mergeCell ref="D628:D629"/>
    <mergeCell ref="A575:A576"/>
    <mergeCell ref="C621:C622"/>
    <mergeCell ref="A606:C606"/>
    <mergeCell ref="A607:C607"/>
    <mergeCell ref="A598:A599"/>
    <mergeCell ref="B598:B599"/>
    <mergeCell ref="C598:C599"/>
    <mergeCell ref="B575:B576"/>
    <mergeCell ref="A605:C605"/>
    <mergeCell ref="B583:B584"/>
    <mergeCell ref="L554:O554"/>
    <mergeCell ref="L575:O575"/>
    <mergeCell ref="L583:O583"/>
    <mergeCell ref="L563:O563"/>
    <mergeCell ref="H575:K575"/>
    <mergeCell ref="H563:K563"/>
    <mergeCell ref="G598:G599"/>
    <mergeCell ref="G575:G576"/>
    <mergeCell ref="D583:D584"/>
    <mergeCell ref="H598:K598"/>
    <mergeCell ref="H583:K583"/>
    <mergeCell ref="H554:K554"/>
    <mergeCell ref="F583:F584"/>
    <mergeCell ref="G583:G584"/>
    <mergeCell ref="E554:E555"/>
    <mergeCell ref="F554:F555"/>
    <mergeCell ref="A563:A564"/>
    <mergeCell ref="B563:B564"/>
    <mergeCell ref="C563:C564"/>
    <mergeCell ref="D563:D564"/>
    <mergeCell ref="G563:G564"/>
    <mergeCell ref="L598:O598"/>
    <mergeCell ref="E598:E599"/>
    <mergeCell ref="F598:F599"/>
    <mergeCell ref="C575:C576"/>
    <mergeCell ref="D575:D576"/>
    <mergeCell ref="G554:G555"/>
    <mergeCell ref="E575:E576"/>
    <mergeCell ref="F575:F576"/>
    <mergeCell ref="E583:E584"/>
    <mergeCell ref="E563:E564"/>
    <mergeCell ref="F563:F564"/>
    <mergeCell ref="A533:A534"/>
    <mergeCell ref="A554:A555"/>
    <mergeCell ref="B554:B555"/>
    <mergeCell ref="C554:C555"/>
    <mergeCell ref="D554:D555"/>
    <mergeCell ref="A544:A545"/>
    <mergeCell ref="B544:B545"/>
    <mergeCell ref="C544:C545"/>
    <mergeCell ref="F544:F545"/>
    <mergeCell ref="D544:D545"/>
    <mergeCell ref="B533:B534"/>
    <mergeCell ref="C533:C534"/>
    <mergeCell ref="D533:D534"/>
    <mergeCell ref="E533:E534"/>
    <mergeCell ref="F533:F534"/>
    <mergeCell ref="E544:E545"/>
    <mergeCell ref="C503:C504"/>
    <mergeCell ref="D503:D504"/>
    <mergeCell ref="A552:C552"/>
    <mergeCell ref="A515:A516"/>
    <mergeCell ref="B515:B516"/>
    <mergeCell ref="C515:C516"/>
    <mergeCell ref="A523:A524"/>
    <mergeCell ref="A540:C540"/>
    <mergeCell ref="A541:C541"/>
    <mergeCell ref="A542:C542"/>
    <mergeCell ref="E496:E497"/>
    <mergeCell ref="G496:G497"/>
    <mergeCell ref="F462:F463"/>
    <mergeCell ref="G462:G463"/>
    <mergeCell ref="G454:G455"/>
    <mergeCell ref="G485:G486"/>
    <mergeCell ref="E454:E455"/>
    <mergeCell ref="F496:F497"/>
    <mergeCell ref="L544:O544"/>
    <mergeCell ref="H515:K515"/>
    <mergeCell ref="L515:O515"/>
    <mergeCell ref="H544:K544"/>
    <mergeCell ref="L443:O443"/>
    <mergeCell ref="H454:K454"/>
    <mergeCell ref="H523:K523"/>
    <mergeCell ref="L523:O523"/>
    <mergeCell ref="L485:O485"/>
    <mergeCell ref="H443:K443"/>
    <mergeCell ref="A422:C422"/>
    <mergeCell ref="A424:A425"/>
    <mergeCell ref="B424:B425"/>
    <mergeCell ref="C424:C425"/>
    <mergeCell ref="A436:A437"/>
    <mergeCell ref="B436:B437"/>
    <mergeCell ref="C436:C437"/>
    <mergeCell ref="D443:D444"/>
    <mergeCell ref="E443:E444"/>
    <mergeCell ref="F443:F444"/>
    <mergeCell ref="D424:D425"/>
    <mergeCell ref="E424:E425"/>
    <mergeCell ref="D436:D437"/>
    <mergeCell ref="E436:E437"/>
    <mergeCell ref="D454:D455"/>
    <mergeCell ref="F454:F455"/>
    <mergeCell ref="D474:D475"/>
    <mergeCell ref="E474:E475"/>
    <mergeCell ref="A474:A475"/>
    <mergeCell ref="B474:B475"/>
    <mergeCell ref="C474:C475"/>
    <mergeCell ref="B454:B455"/>
    <mergeCell ref="C454:C455"/>
    <mergeCell ref="A462:A463"/>
    <mergeCell ref="A443:A444"/>
    <mergeCell ref="B443:B444"/>
    <mergeCell ref="C443:C444"/>
    <mergeCell ref="A454:A455"/>
    <mergeCell ref="A481:C481"/>
    <mergeCell ref="A482:C482"/>
    <mergeCell ref="B462:B463"/>
    <mergeCell ref="C462:C463"/>
    <mergeCell ref="D496:D497"/>
    <mergeCell ref="A485:A486"/>
    <mergeCell ref="B485:B486"/>
    <mergeCell ref="C485:C486"/>
    <mergeCell ref="A494:C494"/>
    <mergeCell ref="D485:D486"/>
    <mergeCell ref="H62:K62"/>
    <mergeCell ref="G118:G119"/>
    <mergeCell ref="H496:K496"/>
    <mergeCell ref="L496:O496"/>
    <mergeCell ref="E503:E504"/>
    <mergeCell ref="F503:F504"/>
    <mergeCell ref="H485:K485"/>
    <mergeCell ref="E485:E486"/>
    <mergeCell ref="G474:G475"/>
    <mergeCell ref="H436:K436"/>
    <mergeCell ref="H533:K533"/>
    <mergeCell ref="L242:O242"/>
    <mergeCell ref="G242:G243"/>
    <mergeCell ref="F274:F275"/>
    <mergeCell ref="F252:F253"/>
    <mergeCell ref="H252:K252"/>
    <mergeCell ref="L274:O274"/>
    <mergeCell ref="H242:K242"/>
    <mergeCell ref="L294:O294"/>
    <mergeCell ref="L533:O533"/>
    <mergeCell ref="L230:O230"/>
    <mergeCell ref="H219:K219"/>
    <mergeCell ref="L212:O212"/>
    <mergeCell ref="E201:E202"/>
    <mergeCell ref="F230:F231"/>
    <mergeCell ref="F212:F213"/>
    <mergeCell ref="F219:F220"/>
    <mergeCell ref="E230:E231"/>
    <mergeCell ref="E219:E220"/>
    <mergeCell ref="L201:O201"/>
    <mergeCell ref="B72:B73"/>
    <mergeCell ref="F52:F53"/>
    <mergeCell ref="D52:D53"/>
    <mergeCell ref="E62:E63"/>
    <mergeCell ref="D62:D63"/>
    <mergeCell ref="A72:A73"/>
    <mergeCell ref="C72:C73"/>
    <mergeCell ref="F62:F63"/>
    <mergeCell ref="C62:C63"/>
    <mergeCell ref="A52:A53"/>
    <mergeCell ref="D107:D108"/>
    <mergeCell ref="A115:C115"/>
    <mergeCell ref="D201:D202"/>
    <mergeCell ref="A170:A171"/>
    <mergeCell ref="C138:C139"/>
    <mergeCell ref="A177:C177"/>
    <mergeCell ref="C107:C108"/>
    <mergeCell ref="D91:D92"/>
    <mergeCell ref="A107:A108"/>
    <mergeCell ref="B181:B182"/>
    <mergeCell ref="B138:B139"/>
    <mergeCell ref="A179:C179"/>
    <mergeCell ref="A242:A243"/>
    <mergeCell ref="B242:B243"/>
    <mergeCell ref="C242:C243"/>
    <mergeCell ref="A151:A152"/>
    <mergeCell ref="B151:B152"/>
    <mergeCell ref="G151:G152"/>
    <mergeCell ref="G170:G171"/>
    <mergeCell ref="G181:G182"/>
    <mergeCell ref="H160:K160"/>
    <mergeCell ref="D294:D295"/>
    <mergeCell ref="C294:C295"/>
    <mergeCell ref="C151:C152"/>
    <mergeCell ref="E294:E295"/>
    <mergeCell ref="H212:K212"/>
    <mergeCell ref="E212:E213"/>
    <mergeCell ref="H80:K80"/>
    <mergeCell ref="F80:F81"/>
    <mergeCell ref="G80:G81"/>
    <mergeCell ref="E80:E81"/>
    <mergeCell ref="G107:G108"/>
    <mergeCell ref="H98:K98"/>
    <mergeCell ref="G98:G99"/>
    <mergeCell ref="H107:K107"/>
    <mergeCell ref="B91:B92"/>
    <mergeCell ref="C91:C92"/>
    <mergeCell ref="A98:A99"/>
    <mergeCell ref="B98:B99"/>
    <mergeCell ref="F72:F73"/>
    <mergeCell ref="E72:E73"/>
    <mergeCell ref="D72:D73"/>
    <mergeCell ref="C98:C99"/>
    <mergeCell ref="D80:D81"/>
    <mergeCell ref="F98:F99"/>
    <mergeCell ref="H16:K16"/>
    <mergeCell ref="H52:K52"/>
    <mergeCell ref="G16:G17"/>
    <mergeCell ref="G72:G73"/>
    <mergeCell ref="H41:K41"/>
    <mergeCell ref="G62:G63"/>
    <mergeCell ref="H23:K23"/>
    <mergeCell ref="H72:K72"/>
    <mergeCell ref="G41:G42"/>
    <mergeCell ref="G52:G53"/>
    <mergeCell ref="B41:B42"/>
    <mergeCell ref="F23:F24"/>
    <mergeCell ref="E34:E35"/>
    <mergeCell ref="D34:D35"/>
    <mergeCell ref="D41:D42"/>
    <mergeCell ref="C41:C42"/>
    <mergeCell ref="E41:E42"/>
    <mergeCell ref="A178:C178"/>
    <mergeCell ref="A116:C116"/>
    <mergeCell ref="C34:C35"/>
    <mergeCell ref="B34:B35"/>
    <mergeCell ref="A41:A42"/>
    <mergeCell ref="A59:C59"/>
    <mergeCell ref="B52:B53"/>
    <mergeCell ref="A138:A139"/>
    <mergeCell ref="A34:A35"/>
    <mergeCell ref="B107:B108"/>
    <mergeCell ref="A3:C3"/>
    <mergeCell ref="A4:C4"/>
    <mergeCell ref="A6:A7"/>
    <mergeCell ref="E6:E7"/>
    <mergeCell ref="B6:B7"/>
    <mergeCell ref="F16:F17"/>
    <mergeCell ref="C6:C7"/>
    <mergeCell ref="A23:A24"/>
    <mergeCell ref="C23:C24"/>
    <mergeCell ref="E23:E24"/>
    <mergeCell ref="C16:C17"/>
    <mergeCell ref="A16:A17"/>
    <mergeCell ref="B16:B17"/>
    <mergeCell ref="E16:E17"/>
    <mergeCell ref="D23:D24"/>
    <mergeCell ref="D16:D17"/>
    <mergeCell ref="B23:B24"/>
    <mergeCell ref="G6:G7"/>
    <mergeCell ref="L23:O23"/>
    <mergeCell ref="L41:O41"/>
    <mergeCell ref="F6:F7"/>
    <mergeCell ref="L34:O34"/>
    <mergeCell ref="L16:O16"/>
    <mergeCell ref="L6:O6"/>
    <mergeCell ref="H6:K6"/>
    <mergeCell ref="H34:K34"/>
    <mergeCell ref="F34:F35"/>
    <mergeCell ref="L2:O2"/>
    <mergeCell ref="F2:I2"/>
    <mergeCell ref="G23:G24"/>
    <mergeCell ref="G34:G35"/>
    <mergeCell ref="G192:G193"/>
    <mergeCell ref="A80:A81"/>
    <mergeCell ref="B80:B81"/>
    <mergeCell ref="C80:C81"/>
    <mergeCell ref="D6:D7"/>
    <mergeCell ref="F41:F42"/>
    <mergeCell ref="E52:E53"/>
    <mergeCell ref="A58:C58"/>
    <mergeCell ref="A62:A63"/>
    <mergeCell ref="F201:F202"/>
    <mergeCell ref="A192:A193"/>
    <mergeCell ref="B192:B193"/>
    <mergeCell ref="A118:A119"/>
    <mergeCell ref="C52:C53"/>
    <mergeCell ref="B62:B63"/>
    <mergeCell ref="E129:E130"/>
    <mergeCell ref="A219:A220"/>
    <mergeCell ref="B212:B213"/>
    <mergeCell ref="A201:A202"/>
    <mergeCell ref="A212:A213"/>
    <mergeCell ref="C212:C213"/>
    <mergeCell ref="D212:D213"/>
    <mergeCell ref="C219:C220"/>
    <mergeCell ref="D219:D220"/>
    <mergeCell ref="B219:B220"/>
    <mergeCell ref="A230:A231"/>
    <mergeCell ref="B230:B231"/>
    <mergeCell ref="C230:C231"/>
    <mergeCell ref="D259:D260"/>
    <mergeCell ref="G252:G253"/>
    <mergeCell ref="B259:B260"/>
    <mergeCell ref="C259:C260"/>
    <mergeCell ref="E252:E253"/>
    <mergeCell ref="D230:D231"/>
    <mergeCell ref="E242:E243"/>
    <mergeCell ref="H259:K259"/>
    <mergeCell ref="C252:C253"/>
    <mergeCell ref="L219:O219"/>
    <mergeCell ref="A252:A253"/>
    <mergeCell ref="B252:B253"/>
    <mergeCell ref="H170:K170"/>
    <mergeCell ref="G201:G202"/>
    <mergeCell ref="L181:O181"/>
    <mergeCell ref="L170:O170"/>
    <mergeCell ref="G219:G220"/>
    <mergeCell ref="L252:O252"/>
    <mergeCell ref="A60:C60"/>
    <mergeCell ref="C201:C202"/>
    <mergeCell ref="B201:B202"/>
    <mergeCell ref="A181:A182"/>
    <mergeCell ref="C181:C182"/>
    <mergeCell ref="H201:K201"/>
    <mergeCell ref="A129:A130"/>
    <mergeCell ref="H192:K192"/>
    <mergeCell ref="A160:A161"/>
    <mergeCell ref="L138:O138"/>
    <mergeCell ref="L192:O192"/>
    <mergeCell ref="F192:F193"/>
    <mergeCell ref="L160:O160"/>
    <mergeCell ref="G129:G130"/>
    <mergeCell ref="H129:K129"/>
    <mergeCell ref="L129:O129"/>
    <mergeCell ref="H181:K181"/>
    <mergeCell ref="H138:K138"/>
    <mergeCell ref="G138:G139"/>
    <mergeCell ref="G544:G545"/>
    <mergeCell ref="G212:G213"/>
    <mergeCell ref="H283:K283"/>
    <mergeCell ref="G274:G275"/>
    <mergeCell ref="G382:G383"/>
    <mergeCell ref="G375:G376"/>
    <mergeCell ref="H413:K413"/>
    <mergeCell ref="H294:K294"/>
    <mergeCell ref="G294:G295"/>
    <mergeCell ref="G533:G534"/>
    <mergeCell ref="B118:B119"/>
    <mergeCell ref="C170:C171"/>
    <mergeCell ref="B160:B161"/>
    <mergeCell ref="C160:C161"/>
    <mergeCell ref="C118:C119"/>
    <mergeCell ref="C129:C130"/>
    <mergeCell ref="B170:B171"/>
    <mergeCell ref="B129:B130"/>
    <mergeCell ref="G413:G414"/>
    <mergeCell ref="L413:O413"/>
    <mergeCell ref="G259:G260"/>
    <mergeCell ref="L259:O259"/>
    <mergeCell ref="G283:G284"/>
    <mergeCell ref="F294:F295"/>
    <mergeCell ref="F283:F284"/>
    <mergeCell ref="L283:O283"/>
    <mergeCell ref="H323:K323"/>
    <mergeCell ref="F317:F318"/>
    <mergeCell ref="A365:A366"/>
    <mergeCell ref="B365:B366"/>
    <mergeCell ref="C365:C366"/>
    <mergeCell ref="D365:D366"/>
    <mergeCell ref="D252:D253"/>
    <mergeCell ref="E365:E366"/>
    <mergeCell ref="A294:A295"/>
    <mergeCell ref="B294:B295"/>
    <mergeCell ref="A259:A260"/>
    <mergeCell ref="A306:A307"/>
    <mergeCell ref="D118:D119"/>
    <mergeCell ref="D129:D130"/>
    <mergeCell ref="F138:F139"/>
    <mergeCell ref="D98:D99"/>
    <mergeCell ref="E98:E99"/>
    <mergeCell ref="E118:E119"/>
    <mergeCell ref="D138:D139"/>
    <mergeCell ref="E107:E108"/>
    <mergeCell ref="F107:F108"/>
    <mergeCell ref="F118:F119"/>
    <mergeCell ref="D151:D152"/>
    <mergeCell ref="H151:K151"/>
    <mergeCell ref="L151:O151"/>
    <mergeCell ref="G160:G161"/>
    <mergeCell ref="E283:E284"/>
    <mergeCell ref="E170:E171"/>
    <mergeCell ref="D170:D171"/>
    <mergeCell ref="E181:E182"/>
    <mergeCell ref="F181:F182"/>
    <mergeCell ref="F151:F152"/>
    <mergeCell ref="L107:O107"/>
    <mergeCell ref="L118:O118"/>
    <mergeCell ref="E138:E139"/>
    <mergeCell ref="H118:K118"/>
    <mergeCell ref="L52:O52"/>
    <mergeCell ref="L80:O80"/>
    <mergeCell ref="L72:O72"/>
    <mergeCell ref="L98:O98"/>
    <mergeCell ref="L91:O91"/>
    <mergeCell ref="L62:O62"/>
    <mergeCell ref="A361:C361"/>
    <mergeCell ref="A302:C302"/>
    <mergeCell ref="E160:E161"/>
    <mergeCell ref="F160:F161"/>
    <mergeCell ref="D181:D182"/>
    <mergeCell ref="E259:E260"/>
    <mergeCell ref="F259:F260"/>
    <mergeCell ref="D192:D193"/>
    <mergeCell ref="E274:E275"/>
    <mergeCell ref="E192:E193"/>
    <mergeCell ref="B375:B376"/>
    <mergeCell ref="C375:C376"/>
    <mergeCell ref="D375:D376"/>
    <mergeCell ref="A382:A383"/>
    <mergeCell ref="E382:E383"/>
    <mergeCell ref="F129:F130"/>
    <mergeCell ref="D160:D161"/>
    <mergeCell ref="E151:E152"/>
    <mergeCell ref="C192:C193"/>
    <mergeCell ref="F170:F171"/>
    <mergeCell ref="L365:O365"/>
    <mergeCell ref="E375:E376"/>
    <mergeCell ref="H365:K365"/>
    <mergeCell ref="H375:K375"/>
    <mergeCell ref="F365:F366"/>
    <mergeCell ref="G365:G366"/>
    <mergeCell ref="F375:F376"/>
    <mergeCell ref="A393:A394"/>
    <mergeCell ref="B393:B394"/>
    <mergeCell ref="C393:C394"/>
    <mergeCell ref="D393:D394"/>
    <mergeCell ref="F382:F383"/>
    <mergeCell ref="L375:O375"/>
    <mergeCell ref="L393:O393"/>
    <mergeCell ref="L382:O382"/>
    <mergeCell ref="H382:K382"/>
    <mergeCell ref="A375:A376"/>
    <mergeCell ref="L401:O401"/>
    <mergeCell ref="G393:G394"/>
    <mergeCell ref="H393:K393"/>
    <mergeCell ref="E393:E394"/>
    <mergeCell ref="B382:B383"/>
    <mergeCell ref="C382:C383"/>
    <mergeCell ref="D382:D383"/>
    <mergeCell ref="B401:B402"/>
    <mergeCell ref="H401:K401"/>
    <mergeCell ref="G401:G402"/>
    <mergeCell ref="F401:F402"/>
    <mergeCell ref="C401:C402"/>
    <mergeCell ref="F393:F394"/>
    <mergeCell ref="E413:E414"/>
    <mergeCell ref="F413:F414"/>
    <mergeCell ref="E401:E402"/>
    <mergeCell ref="A413:A414"/>
    <mergeCell ref="B413:B414"/>
    <mergeCell ref="C413:C414"/>
    <mergeCell ref="D413:D414"/>
    <mergeCell ref="A401:A402"/>
    <mergeCell ref="D401:D402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МУП "Школьник"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LOTOS</cp:lastModifiedBy>
  <cp:lastPrinted>2022-01-18T05:50:13Z</cp:lastPrinted>
  <dcterms:created xsi:type="dcterms:W3CDTF">2016-06-22T05:39:38Z</dcterms:created>
  <dcterms:modified xsi:type="dcterms:W3CDTF">2022-12-19T11:43:10Z</dcterms:modified>
</cp:coreProperties>
</file>